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65" windowWidth="17475" windowHeight="8490" activeTab="0"/>
  </bookViews>
  <sheets>
    <sheet name="TAPA" sheetId="1" r:id="rId1"/>
    <sheet name="INDICE" sheetId="2" r:id="rId2"/>
    <sheet name="INTRODUCCION" sheetId="3" r:id="rId3"/>
    <sheet name="TOTAL NACIONAL" sheetId="4" r:id="rId4"/>
    <sheet name="VIDES VINIFERAS" sheetId="5" r:id="rId5"/>
    <sheet name="RIEGO" sheetId="6" r:id="rId6"/>
    <sheet name="CONDUCCION" sheetId="7" r:id="rId7"/>
    <sheet name="VAR_BLANCAS" sheetId="8" r:id="rId8"/>
    <sheet name="VAR_TINTAS" sheetId="9" r:id="rId9"/>
    <sheet name="VAR_PISQUERAS" sheetId="10" r:id="rId10"/>
    <sheet name="N° PROPIEDADES" sheetId="11" r:id="rId11"/>
    <sheet name="ATACAMA-1" sheetId="12" r:id="rId12"/>
    <sheet name="ATACAMA-2" sheetId="13" r:id="rId13"/>
    <sheet name="ATACAMA-3" sheetId="14" r:id="rId14"/>
    <sheet name="ATACAMA-5" sheetId="15" r:id="rId15"/>
    <sheet name="ATACAMA-6" sheetId="16" r:id="rId16"/>
    <sheet name="COQUIMBO-1" sheetId="17" r:id="rId17"/>
    <sheet name="COQUIMBO-2" sheetId="18" r:id="rId18"/>
    <sheet name="COQUIMBO-3" sheetId="19" r:id="rId19"/>
    <sheet name="COQUIMBO-5" sheetId="20" r:id="rId20"/>
    <sheet name="COQUIMBO-6" sheetId="21" r:id="rId21"/>
    <sheet name="VALPARAISO-1" sheetId="22" r:id="rId22"/>
    <sheet name="VALPARAISO-2" sheetId="23" r:id="rId23"/>
    <sheet name="VALPARAISO-4" sheetId="24" r:id="rId24"/>
    <sheet name="VALPARAISO-5" sheetId="25" r:id="rId25"/>
    <sheet name="L.B.O'HIGGINS-1" sheetId="26" r:id="rId26"/>
    <sheet name="L.B.O'HIGGINS-2" sheetId="27" r:id="rId27"/>
    <sheet name="L.B.O'HIGGINS-4" sheetId="28" r:id="rId28"/>
    <sheet name="L.B.O'HIGGINS-5" sheetId="29" r:id="rId29"/>
    <sheet name="MAULE-1" sheetId="30" r:id="rId30"/>
    <sheet name="MAULE-2" sheetId="31" r:id="rId31"/>
    <sheet name="MAULE-4" sheetId="32" r:id="rId32"/>
    <sheet name="MAULE-5" sheetId="33" r:id="rId33"/>
    <sheet name="BIO BIO-1" sheetId="34" r:id="rId34"/>
    <sheet name="BIO BIO-2" sheetId="35" r:id="rId35"/>
    <sheet name="BIO BIO-3" sheetId="36" r:id="rId36"/>
    <sheet name="BIO BIO-4" sheetId="37" r:id="rId37"/>
    <sheet name="ARAUCANIA-1" sheetId="38" r:id="rId38"/>
    <sheet name="ARAUCANIA-2" sheetId="39" r:id="rId39"/>
    <sheet name="LOS LAGOS-1" sheetId="40" r:id="rId40"/>
    <sheet name="LOS LAGOS-2" sheetId="41" r:id="rId41"/>
    <sheet name="METROPOLITANA-1" sheetId="42" r:id="rId42"/>
    <sheet name="METROPOLITANA-2" sheetId="43" r:id="rId43"/>
    <sheet name="METROPOLITANA-4" sheetId="44" r:id="rId44"/>
    <sheet name="METROPOLITANA-5" sheetId="45" r:id="rId45"/>
    <sheet name="EVOLUCION" sheetId="46" r:id="rId46"/>
    <sheet name="EVOLUCION CEPAJES" sheetId="47" r:id="rId47"/>
    <sheet name="PRODUCCION VINOS" sheetId="48" r:id="rId48"/>
  </sheets>
  <externalReferences>
    <externalReference r:id="rId51"/>
  </externalReferences>
  <definedNames>
    <definedName name="_xlnm.Print_Titles" localSheetId="45">'EVOLUCION'!$A:$A,'EVOLUCION'!$1:$2</definedName>
    <definedName name="_xlnm.Print_Titles" localSheetId="46">'EVOLUCION CEPAJES'!$A:$A</definedName>
  </definedNames>
  <calcPr fullCalcOnLoad="1"/>
</workbook>
</file>

<file path=xl/sharedStrings.xml><?xml version="1.0" encoding="utf-8"?>
<sst xmlns="http://schemas.openxmlformats.org/spreadsheetml/2006/main" count="1461" uniqueCount="475">
  <si>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</si>
  <si>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</si>
  <si>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</si>
  <si>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</si>
  <si>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</si>
  <si>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</si>
  <si>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</si>
  <si>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</si>
  <si>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</si>
  <si>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</si>
  <si>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</si>
  <si>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</si>
  <si>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Pisquera</t>
  </si>
  <si>
    <t>ALBILLA</t>
  </si>
  <si>
    <t>MOSCATEL DE ALEJANDRÍA O ITALIA</t>
  </si>
  <si>
    <t>MOSCATEL DE AUSTRIA</t>
  </si>
  <si>
    <t>MOSCATEL ROSADA (PASTILLA)</t>
  </si>
  <si>
    <t>PAIS</t>
  </si>
  <si>
    <t>PEDRO JIMENEZ</t>
  </si>
  <si>
    <t>TORONTEL</t>
  </si>
  <si>
    <t>VARIEDADES PISQUERAS</t>
  </si>
  <si>
    <t>MOSCATEL ROSADA</t>
  </si>
  <si>
    <t>CHARDONNAY - PINOT CHARDONNAY</t>
  </si>
  <si>
    <t>MOSCATEL AUSTRIA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</si>
  <si>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</si>
  <si>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</si>
  <si>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</si>
  <si>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</si>
  <si>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</si>
  <si>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</si>
  <si>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</si>
  <si>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</si>
  <si>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</si>
  <si>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</si>
  <si>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</si>
  <si>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</si>
  <si>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</si>
  <si>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</si>
  <si>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</si>
  <si>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</si>
  <si>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</si>
  <si>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</si>
  <si>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</si>
  <si>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</si>
  <si>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</si>
  <si>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</si>
  <si>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</si>
  <si>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</si>
  <si>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</si>
  <si>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</si>
  <si>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</si>
  <si>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</si>
  <si>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</si>
  <si>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</si>
  <si>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</si>
  <si>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</si>
  <si>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</si>
  <si>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</si>
  <si>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</si>
  <si>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</si>
  <si>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</si>
  <si>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</si>
  <si>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</si>
  <si>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VARIEDADES PISQUERAS (has)</t>
  </si>
  <si>
    <t>GEWURZTRAMINER</t>
  </si>
  <si>
    <t>PINOT GRIS</t>
  </si>
  <si>
    <t>RIESLING</t>
  </si>
  <si>
    <t>SEMILLON</t>
  </si>
  <si>
    <t>PETIT VERDOT</t>
  </si>
  <si>
    <t>PETITE SYRAH - DURIF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</si>
  <si>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</si>
  <si>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</si>
  <si>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</si>
  <si>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</si>
  <si>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</si>
  <si>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</si>
  <si>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</si>
  <si>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</si>
  <si>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</si>
  <si>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</si>
  <si>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</si>
  <si>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</si>
  <si>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</si>
  <si>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</si>
  <si>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</si>
  <si>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</si>
  <si>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</si>
  <si>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</si>
  <si>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NUMERO PROPIEDADES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</si>
  <si>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</si>
  <si>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</si>
  <si>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</si>
  <si>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</si>
  <si>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</si>
  <si>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</si>
  <si>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</si>
  <si>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</si>
  <si>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</si>
  <si>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</si>
  <si>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</si>
  <si>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</si>
  <si>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</si>
  <si>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</si>
  <si>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</si>
  <si>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</si>
  <si>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</si>
  <si>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</si>
  <si>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</si>
  <si>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</si>
  <si>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</si>
  <si>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</si>
  <si>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</si>
  <si>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</si>
  <si>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</si>
  <si>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</si>
  <si>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</si>
  <si>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</si>
  <si>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</si>
  <si>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</si>
  <si>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</si>
  <si>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</si>
  <si>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</si>
  <si>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</si>
  <si>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</si>
  <si>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</si>
  <si>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</si>
  <si>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</si>
  <si>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Vinífera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</si>
  <si>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</si>
  <si>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</si>
  <si>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</si>
  <si>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</si>
  <si>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</si>
  <si>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</si>
  <si>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</si>
  <si>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</si>
  <si>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</si>
  <si>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</si>
  <si>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</si>
  <si>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</si>
  <si>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</si>
  <si>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</si>
  <si>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</si>
  <si>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</si>
  <si>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</si>
  <si>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</si>
  <si>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</si>
  <si>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</si>
  <si>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</si>
  <si>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</si>
  <si>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</si>
  <si>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</si>
  <si>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</si>
  <si>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</si>
  <si>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</si>
  <si>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</si>
  <si>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</si>
  <si>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</si>
  <si>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</si>
  <si>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</si>
  <si>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</si>
  <si>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</si>
  <si>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</si>
  <si>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</si>
  <si>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</si>
  <si>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</si>
  <si>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</si>
  <si>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</si>
  <si>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</si>
  <si>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</si>
  <si>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</si>
  <si>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</si>
  <si>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</si>
  <si>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</si>
  <si>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</si>
  <si>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</si>
  <si>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</si>
  <si>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</si>
  <si>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</si>
  <si>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</si>
  <si>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</si>
  <si>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</si>
  <si>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</si>
  <si>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</si>
  <si>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</si>
  <si>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</si>
  <si>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</si>
  <si>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</si>
  <si>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</si>
  <si>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</si>
  <si>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</si>
  <si>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</si>
  <si>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</si>
  <si>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</si>
  <si>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</si>
  <si>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</si>
  <si>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</si>
  <si>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</si>
  <si>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</si>
  <si>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</si>
  <si>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</si>
  <si>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</si>
  <si>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</si>
  <si>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</si>
  <si>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</si>
  <si>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</si>
  <si>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</si>
  <si>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</si>
  <si>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</si>
  <si>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</si>
  <si>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</si>
  <si>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</si>
  <si>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</si>
  <si>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</si>
  <si>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</si>
  <si>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</si>
  <si>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</si>
  <si>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</si>
  <si>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</si>
  <si>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</si>
  <si>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</si>
  <si>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</si>
  <si>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</si>
  <si>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</si>
  <si>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</si>
  <si>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</si>
  <si>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</si>
  <si>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</si>
  <si>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</si>
  <si>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</si>
  <si>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</si>
  <si>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</si>
  <si>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</si>
  <si>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</si>
  <si>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</si>
  <si>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</si>
  <si>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</si>
  <si>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</si>
  <si>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</si>
  <si>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</si>
  <si>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</si>
  <si>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</si>
  <si>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</si>
  <si>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</si>
  <si>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</si>
  <si>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</si>
  <si>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</si>
  <si>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FREIRE</t>
  </si>
  <si>
    <t>TRAIGUEN</t>
  </si>
  <si>
    <t>VICTORIA</t>
  </si>
  <si>
    <t>VARIEDADES VINIFERAS</t>
  </si>
  <si>
    <t>FUTRONO</t>
  </si>
  <si>
    <t>PISQUERAS</t>
  </si>
  <si>
    <t>VINIFICACIÓN</t>
  </si>
  <si>
    <t>DE ATACAMA</t>
  </si>
  <si>
    <t>DE COQUIMBO</t>
  </si>
  <si>
    <t>REGION</t>
  </si>
  <si>
    <t>III</t>
  </si>
  <si>
    <t>IV</t>
  </si>
  <si>
    <t>V</t>
  </si>
  <si>
    <t>VI</t>
  </si>
  <si>
    <t>VII</t>
  </si>
  <si>
    <t>VIII</t>
  </si>
  <si>
    <t>IX</t>
  </si>
  <si>
    <t>X</t>
  </si>
  <si>
    <t>RM</t>
  </si>
  <si>
    <t>LIMACHE</t>
  </si>
  <si>
    <t>PUCHUNCAVI</t>
  </si>
  <si>
    <t>DE VALPARAISO</t>
  </si>
  <si>
    <t>DEL L.G.B. O'HIGGINS</t>
  </si>
  <si>
    <t>DE LA ARAUCANIA</t>
  </si>
  <si>
    <t>METROPOLITANA DE SANTIAGO</t>
  </si>
  <si>
    <t>MARSELAN</t>
  </si>
  <si>
    <t xml:space="preserve">VINÍFERA </t>
  </si>
  <si>
    <t>MOSTAZAL</t>
  </si>
  <si>
    <t>RIEGO</t>
  </si>
  <si>
    <t>SECANO</t>
  </si>
  <si>
    <t>VEGA</t>
  </si>
  <si>
    <t>REGIMEN HIDRICO</t>
  </si>
  <si>
    <t>SISTEMA DE CONDUCCION</t>
  </si>
  <si>
    <t>CABEZA</t>
  </si>
  <si>
    <t>DOBLE CORTINA</t>
  </si>
  <si>
    <t>ESPALDERA ALTA</t>
  </si>
  <si>
    <t>ESPALDERA BAJA</t>
  </si>
  <si>
    <t>LIRA</t>
  </si>
  <si>
    <t>OTROS</t>
  </si>
  <si>
    <t>PARRON</t>
  </si>
  <si>
    <t>SCOTT HENRY</t>
  </si>
  <si>
    <t>SMART DYSON</t>
  </si>
  <si>
    <t>Cuadro N° 1</t>
  </si>
  <si>
    <t>Introduccíón</t>
  </si>
  <si>
    <t>Cuadro N° 2</t>
  </si>
  <si>
    <t>Catastro Vitícola Nacional (ha)</t>
  </si>
  <si>
    <t>Cuadro N° 3</t>
  </si>
  <si>
    <t>Cuadro N° 4</t>
  </si>
  <si>
    <t>Cuadro N° 5</t>
  </si>
  <si>
    <t>Cuadro N° 6</t>
  </si>
  <si>
    <t>Cuadro N° 7</t>
  </si>
  <si>
    <t>Cuadro N° 8</t>
  </si>
  <si>
    <t>Cuadro N° 9</t>
  </si>
  <si>
    <t>Cuadro N° 10</t>
  </si>
  <si>
    <t>Cuadro N° 11</t>
  </si>
  <si>
    <t>Cuadro N° 12</t>
  </si>
  <si>
    <t>Cuadro N° 13</t>
  </si>
  <si>
    <t>Cuadro N° 15</t>
  </si>
  <si>
    <t>Cuadro N° 16</t>
  </si>
  <si>
    <t>Cuadro N° 17</t>
  </si>
  <si>
    <t>Cuadro N° 18</t>
  </si>
  <si>
    <t>Cuadro N° 19</t>
  </si>
  <si>
    <t>Cuadro N° 20</t>
  </si>
  <si>
    <t>Cuadro N° 21</t>
  </si>
  <si>
    <t>Cuadro N° 22</t>
  </si>
  <si>
    <t>Cuadro N° 23</t>
  </si>
  <si>
    <t>Cuadro N° 24</t>
  </si>
  <si>
    <t>Cuadro N° 25</t>
  </si>
  <si>
    <t>Cuadro N° 26</t>
  </si>
  <si>
    <t>Cuadro N° 27</t>
  </si>
  <si>
    <t>Cuadro N° 28</t>
  </si>
  <si>
    <t>Cuadro N° 29</t>
  </si>
  <si>
    <t>Cuadro N° 30</t>
  </si>
  <si>
    <t>Cuadro N° 31</t>
  </si>
  <si>
    <t>Cuadro N° 32</t>
  </si>
  <si>
    <t>Cuadro N° 33</t>
  </si>
  <si>
    <t>Cuadro N° 34</t>
  </si>
  <si>
    <t>Cuadro N° 35</t>
  </si>
  <si>
    <t>Cuadro N° 36</t>
  </si>
  <si>
    <t>Cuadro N° 37</t>
  </si>
  <si>
    <t>Cuadro N° 38</t>
  </si>
  <si>
    <t>Cuadro N° 39</t>
  </si>
  <si>
    <t>Cuadro N° 40</t>
  </si>
  <si>
    <t>Cuadro N° 41</t>
  </si>
  <si>
    <t>Cuadro N° 42</t>
  </si>
  <si>
    <t>Cuadro N° 43</t>
  </si>
  <si>
    <t>Cuadro N° 44</t>
  </si>
  <si>
    <t>Cuadro N° 45</t>
  </si>
  <si>
    <t>Cuadro N° 46</t>
  </si>
  <si>
    <t>Cuadro N° 47</t>
  </si>
  <si>
    <t>Cuadro N° 48</t>
  </si>
  <si>
    <t>Cuadro N° 49</t>
  </si>
  <si>
    <t>Cuadro N° 50</t>
  </si>
  <si>
    <t>Cuadro N° 51</t>
  </si>
  <si>
    <t>Cuadro N° 52</t>
  </si>
  <si>
    <t>Catastro Nacional de Vides de vinificación, cepajes blancos y tintos (ha).</t>
  </si>
  <si>
    <t>Superficie plantada de vides de vinificación, según régimen hídrico (ha).</t>
  </si>
  <si>
    <t>Superficie plantada de vides de vinificación, según sistema de condución (ha).</t>
  </si>
  <si>
    <t>Distribución Nacional de cepajes blancos de vides para vinificación (ha).</t>
  </si>
  <si>
    <t>Distribución Nacional de cepajes tintos de vides para vinificación (ha).</t>
  </si>
  <si>
    <t>Distribución nacional de cepajes de vides para pisco (ha).</t>
  </si>
  <si>
    <t>Catastro de vides (ha) - Región de Atacama</t>
  </si>
  <si>
    <t>Superficie Comunal de cepajes para pisco (ha) - Región de Atacama.</t>
  </si>
  <si>
    <t>Superficie comunal de cepajes blancos para vinificación (ha) - Región de Atacama.</t>
  </si>
  <si>
    <t>Superficie comunal de cepajes tintos para vinificación (ha) - Región de Atacama.</t>
  </si>
  <si>
    <t>Catastro de vides (ha) - Región de Coquimbo.</t>
  </si>
  <si>
    <t>Superficie Comunal de cepajes para pisco (ha) - Región de Coquimbo.</t>
  </si>
  <si>
    <t>Superficie comunal de cepajes blancos para vinificación (ha) - Región de Coquimbo.</t>
  </si>
  <si>
    <t>Superficie comunal de cepajes tintos para vinificación (ha) - Región de Coquimbo.</t>
  </si>
  <si>
    <t>Catastro de vides (ha) - Región de Valparaíso.</t>
  </si>
  <si>
    <t>Superficie comunal de cepajes blancos para vinificación (ha) - Región de Valparaíso.</t>
  </si>
  <si>
    <t>Superficie comunal de cepajes tintos para vinificación (ha) - Región de Valparaíso.</t>
  </si>
  <si>
    <t>Catastro de Vides (ha) - Región del Libertador General Bernardo O'Higgins</t>
  </si>
  <si>
    <t>Superficie comunal de cepajes blancos para vinificación (ha) - Región del L.G.B. O'Higgins.</t>
  </si>
  <si>
    <t>Superficie comunal de cepajes tintos para vinificación (ha) - Región del O'Higgins .</t>
  </si>
  <si>
    <t>Catastro de Vides (ha) - Región del Maule.</t>
  </si>
  <si>
    <t>Superficie comunal de cepajes blancos para vinificación (ha) - Región del Maule.</t>
  </si>
  <si>
    <t>Superficie comunal de cepajes tintos para vinificación (ha) - Región del Maule.</t>
  </si>
  <si>
    <t>Catastro de vides (ha) - Región del Bio Bio.</t>
  </si>
  <si>
    <t xml:space="preserve">Número de propiedades con plantaciones de vides de vinificación.
Región del Bio Bio. </t>
  </si>
  <si>
    <t>Superficie comunal de cepajes blancos para vinificación (ha) - Región del Bio Bio.</t>
  </si>
  <si>
    <t>Superficie comunal de cepajes tintos para vinificación (ha) - Región del Bio Bio.</t>
  </si>
  <si>
    <t>Superficie comunal de cepajes blancos y tintos para vinificación (ha) - Región de La Araucania.</t>
  </si>
  <si>
    <t>Catastro de vides (ha) y Número de propiedades con plantaciones de vides de vinificación.
Región de Los Lagos.</t>
  </si>
  <si>
    <t>Catastro de vides (ha) y Número de propiedades con plantaciones de vides de vinificación.
Región de La Araucania.</t>
  </si>
  <si>
    <t>Superficie comunal de cepajes blancos y tintos para vinificación (ha) - Región de Los Lagos.</t>
  </si>
  <si>
    <t>Catastro de Vides (ha) - Región Metropolitana de Santiago.</t>
  </si>
  <si>
    <t>Superficie comunal de cepajes blancos para vinificación (ha) - Región Metropolitana de Santiago.</t>
  </si>
  <si>
    <t>Superficie comunal de cepajes tintos para vinificación (ha) - Región Metropolitana de Santiago.</t>
  </si>
  <si>
    <t xml:space="preserve">TOTAL </t>
  </si>
  <si>
    <t xml:space="preserve">% VARIACION </t>
  </si>
  <si>
    <t>DEL L. G.B. O'HIGGINS</t>
  </si>
  <si>
    <t>AÑOS</t>
  </si>
  <si>
    <t>CEPAJE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</si>
  <si>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</si>
  <si>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</si>
  <si>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</si>
  <si>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</si>
  <si>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</si>
  <si>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</si>
  <si>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</si>
  <si>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</si>
  <si>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</si>
  <si>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</si>
  <si>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</si>
  <si>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</si>
  <si>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</si>
  <si>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Cabernet  sauvignon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</si>
  <si>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</si>
  <si>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</si>
  <si>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</si>
  <si>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</si>
  <si>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</si>
  <si>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</si>
  <si>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</si>
  <si>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</si>
  <si>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</si>
  <si>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</si>
  <si>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</si>
  <si>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</si>
  <si>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</si>
  <si>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</si>
  <si>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</si>
  <si>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</si>
  <si>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</si>
  <si>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</si>
  <si>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</si>
  <si>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</si>
  <si>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</si>
  <si>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</si>
  <si>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</si>
  <si>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</si>
  <si>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</si>
  <si>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</si>
  <si>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</si>
  <si>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</si>
  <si>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</si>
  <si>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</si>
  <si>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</si>
  <si>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</si>
  <si>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</si>
  <si>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</si>
  <si>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</si>
  <si>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</si>
  <si>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</si>
  <si>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</si>
  <si>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</si>
  <si>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</si>
  <si>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</si>
  <si>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</si>
  <si>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</si>
  <si>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</si>
  <si>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</si>
  <si>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</si>
  <si>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</si>
  <si>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</si>
  <si>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>Cuadro N° 53</t>
  </si>
  <si>
    <t xml:space="preserve">       La motivación del Servicio de presentar anualmente este Catastro del Viñedo Chileno, obedece a la necesidad de aportar antecedentes estadísticos que sirvan para enfrentar en forma consistente, la implementación de políticas adecuadas al desarrollo del sector, el control de la zonificación vitícola y denominaciones de origen de vinos, como también, una acertada toma de decisiones de los diferentes agentes que intervienen en esta área de la agricultura chilena.</t>
  </si>
  <si>
    <t>Las 12 variedades más plantadas:</t>
  </si>
  <si>
    <t xml:space="preserve">       La información presentada incluye la superficie de vides plantadas a nivel nacional y regional, la superficie de los principales cepajes a nivel nacional y regional y estadística regional especificada por comuna y cepaje.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</si>
  <si>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</si>
  <si>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MOURVEDRE - MONASTREL, MATARO</t>
  </si>
  <si>
    <t>LOS ANDES</t>
  </si>
  <si>
    <t>PERQUENCO</t>
  </si>
  <si>
    <t>COCHAMO</t>
  </si>
  <si>
    <t>PUDAHUEL</t>
  </si>
  <si>
    <t>Producción Nacional de Vinos, Chichas y Mostos, Años 1991 - 2013</t>
  </si>
  <si>
    <t>LA HIGUERA</t>
  </si>
  <si>
    <t>AGLIANICO</t>
  </si>
  <si>
    <t>LA UNION</t>
  </si>
  <si>
    <t>VERDEJO</t>
  </si>
  <si>
    <t>Evolución de la superficie plantada de vides de vinificación, años 1995-2013</t>
  </si>
  <si>
    <t>Evolución de la superficie plantada de cepajes para vinificación, años 1994-2013</t>
  </si>
  <si>
    <t>NOTA:  La diferencia en superficie de  Vides Pisqueras entre el Catastro 2007 y el actual, se debe principalmente a que la declaración de plantación a través del Sistema en Línea, implementado por el Servicio, no ha sido actualizado por parte de los productores</t>
  </si>
  <si>
    <t xml:space="preserve">       Cabe señalar que desde el año 1995 al 2007, el catastro se obtenía de la información recibida de los productores a través de las declaraciones juradas presentadas en papel, señalando solamente las variaciones o modificaciones experimentadas en el año, ya sea de arranques, injertaciones o plantaciones de vides nuevas, a diferencia de lo efectuado en el año 2008, en que se solicitó a todos los propietarios o tenedores de terrenos plantados con vides que declarasen la totalidad de su plantación, lo que significó el levantamiento de un nuevo catastro a partir del año 2008. En ésta ocasión se entrega la versión correspondiente a dicho levantamiento, para el año 2013.</t>
  </si>
  <si>
    <t xml:space="preserve">       La superficie de vides para vinificación  alcanzó las 130.361,7 hectáreas, que en comparación al catastro presentado en el año 2012, que fue de 128.637,87  hectáreas, representa un aumento del 3,5% de la superficie. </t>
  </si>
  <si>
    <t xml:space="preserve">       La superficie del viñedo destinado para vinificación, se localiza entre las regiones de Atacama y de Los Lagos, incluída la Región Metropolitana. El 74,1% del viñedo corresponde a cepajes tintos y el 25,9% a cepajes blancos, representados mayoritariamente por los cepajes Cabernet Sauvignon, Merlot, Carmeneré y Sauvignon Blanc, Chardonnay, respectivamente.</t>
  </si>
  <si>
    <t>Distribución  nacional del número de propiedades con plantaciones de vides  pisqueras y viníficación.</t>
  </si>
  <si>
    <t>Número de propiedades con plantaciones de vides  para pisco y vinificación.
Región de Atacama.</t>
  </si>
  <si>
    <t>Número de propiedades con plantaciones de vides  para pisco y vinificación.
Región de Coquimbo.</t>
  </si>
  <si>
    <t>Número de propiedades con plantaciones de vides de  vinificación.
Región de Valparaíso.</t>
  </si>
  <si>
    <t>Eliminado</t>
  </si>
  <si>
    <t>Número de propiedades con plantaciones de vides de vinificación.
Región del L.G.B. O'Higgins. .</t>
  </si>
  <si>
    <t xml:space="preserve">Número de propiedades con plantaciones de vinificación.
Región del Maule. </t>
  </si>
  <si>
    <t>Número de propiedades con plantaciones de vinificación.
Región Metropolitana de Santiago.</t>
  </si>
  <si>
    <t xml:space="preserve">        El Servicio Agrícola y Ganadero, presenta el Informe del Catastro Vitícola Nacional 2013, el que ha sido elaborado con los antecedentes proporcionados por los productores, a través de sus declaraciones juradas de plantación de vides para vinificación y pisco, realizadas vía electrónica a través del sistema en línea habilitado para este efecto en el Portal Institucional del Servicio, según lo establecido por la Resolución Exenta N° 4196 de fecha 05.08.2008, declarando la totalidad del viñedo.</t>
  </si>
  <si>
    <t xml:space="preserve">       La estadística que se presenta en este Informe del Catastro Vitícola 2013, contiene la información de las plantaciones declaradas de las vides de vinificación a través del sistema en línea implementado por el Servicio. La información obtenida de las vides para  pisco, se presentan de igual manera  incluyendo lo que a la fecha existe como registro en la base de datos del Servicio, teniendo claro que no es el registro completo del universo, a pesar de lo establecido en la Resolución mencionada anteriormente, razón por la cual son las diferencias que se producen entre el Catastro Vitícola 2007 y el actual.</t>
  </si>
  <si>
    <t>NOTA:  La diferencia en superficie de Vides Pisqueras entre el Catastro 2007 y el actual, se debe principalmente a que la declaración de plantación a través del Sistema en Línea, implementado por el Servicio, no ha sido actualizado por parte de los productores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</si>
</sst>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9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36"/>
      <color indexed="8"/>
      <name val="Verdana"/>
      <family val="0"/>
    </font>
    <font>
      <b/>
      <sz val="12"/>
      <color indexed="8"/>
      <name val="Verdana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left"/>
    </xf>
    <xf numFmtId="0" fontId="62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/>
    </xf>
    <xf numFmtId="0" fontId="63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horizontal="left" vertical="center"/>
    </xf>
    <xf numFmtId="0" fontId="64" fillId="34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 horizontal="left"/>
    </xf>
    <xf numFmtId="0" fontId="64" fillId="34" borderId="10" xfId="0" applyFont="1" applyFill="1" applyBorder="1" applyAlignment="1">
      <alignment horizontal="left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4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textRotation="90" wrapText="1"/>
    </xf>
    <xf numFmtId="0" fontId="68" fillId="34" borderId="10" xfId="0" applyFont="1" applyFill="1" applyBorder="1" applyAlignment="1">
      <alignment horizontal="center" vertical="center" textRotation="90" wrapText="1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72" fillId="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horizontal="center" vertical="center" textRotation="90" wrapText="1"/>
    </xf>
    <xf numFmtId="0" fontId="66" fillId="35" borderId="10" xfId="0" applyFont="1" applyFill="1" applyBorder="1" applyAlignment="1">
      <alignment horizontal="center" vertical="center" textRotation="90" wrapText="1"/>
    </xf>
    <xf numFmtId="4" fontId="73" fillId="0" borderId="10" xfId="0" applyNumberFormat="1" applyFont="1" applyBorder="1" applyAlignment="1">
      <alignment/>
    </xf>
    <xf numFmtId="0" fontId="64" fillId="6" borderId="10" xfId="0" applyFont="1" applyFill="1" applyBorder="1" applyAlignment="1">
      <alignment vertical="center"/>
    </xf>
    <xf numFmtId="0" fontId="64" fillId="6" borderId="10" xfId="0" applyNumberFormat="1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73" fillId="6" borderId="10" xfId="0" applyFont="1" applyFill="1" applyBorder="1" applyAlignment="1">
      <alignment/>
    </xf>
    <xf numFmtId="0" fontId="73" fillId="0" borderId="0" xfId="0" applyFont="1" applyAlignment="1">
      <alignment/>
    </xf>
    <xf numFmtId="0" fontId="74" fillId="6" borderId="10" xfId="0" applyFont="1" applyFill="1" applyBorder="1" applyAlignment="1">
      <alignment vertical="center"/>
    </xf>
    <xf numFmtId="0" fontId="66" fillId="6" borderId="0" xfId="0" applyFont="1" applyFill="1" applyAlignment="1">
      <alignment/>
    </xf>
    <xf numFmtId="0" fontId="64" fillId="6" borderId="10" xfId="0" applyFont="1" applyFill="1" applyBorder="1" applyAlignment="1">
      <alignment/>
    </xf>
    <xf numFmtId="0" fontId="73" fillId="6" borderId="10" xfId="0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4" fontId="3" fillId="5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6" fillId="0" borderId="10" xfId="0" applyFont="1" applyBorder="1" applyAlignment="1">
      <alignment horizontal="left"/>
    </xf>
    <xf numFmtId="0" fontId="64" fillId="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6" borderId="10" xfId="0" applyFont="1" applyFill="1" applyBorder="1" applyAlignment="1">
      <alignment/>
    </xf>
    <xf numFmtId="0" fontId="62" fillId="6" borderId="10" xfId="0" applyNumberFormat="1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vertical="center"/>
    </xf>
    <xf numFmtId="0" fontId="59" fillId="6" borderId="10" xfId="0" applyFont="1" applyFill="1" applyBorder="1" applyAlignment="1">
      <alignment/>
    </xf>
    <xf numFmtId="3" fontId="60" fillId="0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2" fillId="5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NumberFormat="1" applyFont="1" applyBorder="1" applyAlignment="1">
      <alignment vertical="center"/>
    </xf>
    <xf numFmtId="0" fontId="64" fillId="5" borderId="10" xfId="0" applyFont="1" applyFill="1" applyBorder="1" applyAlignment="1">
      <alignment horizontal="left" vertical="center"/>
    </xf>
    <xf numFmtId="4" fontId="68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 vertical="center"/>
    </xf>
    <xf numFmtId="4" fontId="64" fillId="5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/>
    </xf>
    <xf numFmtId="4" fontId="64" fillId="34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4" fontId="64" fillId="34" borderId="10" xfId="0" applyNumberFormat="1" applyFont="1" applyFill="1" applyBorder="1" applyAlignment="1">
      <alignment vertical="center"/>
    </xf>
    <xf numFmtId="4" fontId="64" fillId="5" borderId="10" xfId="0" applyNumberFormat="1" applyFont="1" applyFill="1" applyBorder="1" applyAlignment="1">
      <alignment vertical="center"/>
    </xf>
    <xf numFmtId="4" fontId="66" fillId="0" borderId="10" xfId="0" applyNumberFormat="1" applyFont="1" applyBorder="1" applyAlignment="1">
      <alignment/>
    </xf>
    <xf numFmtId="4" fontId="73" fillId="6" borderId="10" xfId="0" applyNumberFormat="1" applyFont="1" applyFill="1" applyBorder="1" applyAlignment="1">
      <alignment vertical="center"/>
    </xf>
    <xf numFmtId="4" fontId="65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 vertical="center"/>
    </xf>
    <xf numFmtId="4" fontId="73" fillId="6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 vertical="center"/>
    </xf>
    <xf numFmtId="4" fontId="72" fillId="5" borderId="10" xfId="0" applyNumberFormat="1" applyFont="1" applyFill="1" applyBorder="1" applyAlignment="1">
      <alignment vertical="center"/>
    </xf>
    <xf numFmtId="0" fontId="72" fillId="5" borderId="10" xfId="0" applyFont="1" applyFill="1" applyBorder="1" applyAlignment="1">
      <alignment horizontal="center" vertical="center" textRotation="90" wrapText="1"/>
    </xf>
    <xf numFmtId="4" fontId="73" fillId="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2" fillId="0" borderId="10" xfId="46" applyNumberFormat="1" applyFont="1" applyBorder="1" applyAlignment="1">
      <alignment horizontal="center" vertical="center"/>
    </xf>
    <xf numFmtId="4" fontId="2" fillId="0" borderId="10" xfId="46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1" xfId="0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3" fillId="0" borderId="16" xfId="0" applyNumberFormat="1" applyFont="1" applyBorder="1" applyAlignment="1">
      <alignment/>
    </xf>
    <xf numFmtId="3" fontId="63" fillId="0" borderId="17" xfId="0" applyNumberFormat="1" applyFont="1" applyBorder="1" applyAlignment="1">
      <alignment/>
    </xf>
    <xf numFmtId="3" fontId="63" fillId="0" borderId="18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0" fontId="62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2" fontId="63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10" xfId="0" applyNumberFormat="1" applyFont="1" applyFill="1" applyBorder="1" applyAlignment="1">
      <alignment horizontal="center" vertical="center"/>
    </xf>
    <xf numFmtId="0" fontId="69" fillId="33" borderId="10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165" fontId="7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3" fillId="0" borderId="22" xfId="0" applyFont="1" applyBorder="1" applyAlignment="1">
      <alignment/>
    </xf>
    <xf numFmtId="2" fontId="63" fillId="0" borderId="23" xfId="0" applyNumberFormat="1" applyFont="1" applyBorder="1" applyAlignment="1">
      <alignment/>
    </xf>
    <xf numFmtId="2" fontId="63" fillId="0" borderId="24" xfId="0" applyNumberFormat="1" applyFont="1" applyBorder="1" applyAlignment="1">
      <alignment/>
    </xf>
    <xf numFmtId="0" fontId="2" fillId="6" borderId="12" xfId="0" applyFont="1" applyFill="1" applyBorder="1" applyAlignment="1">
      <alignment horizontal="center"/>
    </xf>
    <xf numFmtId="2" fontId="63" fillId="0" borderId="22" xfId="0" applyNumberFormat="1" applyFont="1" applyBorder="1" applyAlignment="1">
      <alignment vertical="center"/>
    </xf>
    <xf numFmtId="2" fontId="63" fillId="0" borderId="22" xfId="0" applyNumberFormat="1" applyFont="1" applyBorder="1" applyAlignment="1">
      <alignment/>
    </xf>
    <xf numFmtId="0" fontId="68" fillId="0" borderId="10" xfId="0" applyNumberFormat="1" applyFon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left" vertical="center"/>
    </xf>
    <xf numFmtId="0" fontId="65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 vertical="top" wrapText="1"/>
    </xf>
    <xf numFmtId="0" fontId="64" fillId="0" borderId="2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76" fillId="0" borderId="0" xfId="0" applyFont="1" applyAlignment="1">
      <alignment/>
    </xf>
    <xf numFmtId="0" fontId="65" fillId="36" borderId="10" xfId="0" applyFont="1" applyFill="1" applyBorder="1" applyAlignment="1">
      <alignment horizontal="center" vertical="center" textRotation="90" wrapText="1"/>
    </xf>
    <xf numFmtId="4" fontId="76" fillId="0" borderId="0" xfId="0" applyNumberFormat="1" applyFont="1" applyAlignment="1">
      <alignment/>
    </xf>
    <xf numFmtId="0" fontId="70" fillId="5" borderId="10" xfId="0" applyFont="1" applyFill="1" applyBorder="1" applyAlignment="1">
      <alignment horizontal="center" vertical="center" textRotation="90" wrapText="1"/>
    </xf>
    <xf numFmtId="0" fontId="70" fillId="5" borderId="10" xfId="0" applyFont="1" applyFill="1" applyBorder="1" applyAlignment="1">
      <alignment horizontal="center" vertical="center" wrapText="1"/>
    </xf>
    <xf numFmtId="4" fontId="70" fillId="5" borderId="10" xfId="0" applyNumberFormat="1" applyFont="1" applyFill="1" applyBorder="1" applyAlignment="1">
      <alignment vertical="center"/>
    </xf>
    <xf numFmtId="0" fontId="59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63" fillId="0" borderId="0" xfId="0" applyFont="1" applyAlignment="1">
      <alignment horizontal="justify" vertical="top" wrapText="1"/>
    </xf>
    <xf numFmtId="0" fontId="75" fillId="0" borderId="0" xfId="0" applyFont="1" applyAlignment="1">
      <alignment horizontal="justify" vertical="top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4" fontId="60" fillId="0" borderId="15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1" fillId="33" borderId="15" xfId="0" applyNumberFormat="1" applyFont="1" applyFill="1" applyBorder="1" applyAlignment="1">
      <alignment horizontal="center" vertical="center"/>
    </xf>
    <xf numFmtId="4" fontId="61" fillId="33" borderId="25" xfId="0" applyNumberFormat="1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 textRotation="90" wrapText="1"/>
    </xf>
    <xf numFmtId="0" fontId="73" fillId="5" borderId="22" xfId="0" applyFont="1" applyFill="1" applyBorder="1" applyAlignment="1">
      <alignment horizontal="center" vertical="center" textRotation="90" wrapText="1"/>
    </xf>
    <xf numFmtId="0" fontId="73" fillId="0" borderId="15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0" fillId="5" borderId="12" xfId="0" applyFont="1" applyFill="1" applyBorder="1" applyAlignment="1">
      <alignment horizontal="center" vertical="center" textRotation="90" wrapText="1"/>
    </xf>
    <xf numFmtId="0" fontId="70" fillId="5" borderId="22" xfId="0" applyFont="1" applyFill="1" applyBorder="1" applyAlignment="1">
      <alignment horizontal="center" vertical="center" textRotation="90" wrapText="1"/>
    </xf>
    <xf numFmtId="0" fontId="70" fillId="0" borderId="23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5" borderId="12" xfId="0" applyFont="1" applyFill="1" applyBorder="1" applyAlignment="1">
      <alignment horizontal="center" vertical="center" wrapText="1"/>
    </xf>
    <xf numFmtId="0" fontId="64" fillId="5" borderId="22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2" xfId="0" applyFont="1" applyFill="1" applyBorder="1" applyAlignment="1">
      <alignment horizontal="center" vertical="center"/>
    </xf>
    <xf numFmtId="0" fontId="62" fillId="5" borderId="22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22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6" borderId="2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3" fillId="0" borderId="15" xfId="0" applyNumberFormat="1" applyFont="1" applyBorder="1" applyAlignment="1">
      <alignment horizontal="center" vertical="center"/>
    </xf>
    <xf numFmtId="0" fontId="63" fillId="0" borderId="25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25" xfId="0" applyFont="1" applyFill="1" applyBorder="1" applyAlignment="1">
      <alignment horizontal="center"/>
    </xf>
    <xf numFmtId="0" fontId="64" fillId="34" borderId="15" xfId="0" applyNumberFormat="1" applyFont="1" applyFill="1" applyBorder="1" applyAlignment="1">
      <alignment horizontal="center" vertical="center"/>
    </xf>
    <xf numFmtId="0" fontId="64" fillId="34" borderId="25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3" fillId="0" borderId="10" xfId="0" applyNumberFormat="1" applyFont="1" applyBorder="1" applyAlignment="1">
      <alignment horizontal="center" vertical="center"/>
    </xf>
    <xf numFmtId="0" fontId="73" fillId="5" borderId="10" xfId="0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1555"/>
          <c:w val="0.669"/>
          <c:h val="0.65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'[1]Hoja1'!$A$1:$A$13</c:f>
              <c:strCache>
                <c:ptCount val="13"/>
                <c:pt idx="0">
                  <c:v>CABERNET SAUVIGNON - CABERNET</c:v>
                </c:pt>
                <c:pt idx="1">
                  <c:v>SAUVIGNON BLANC</c:v>
                </c:pt>
                <c:pt idx="2">
                  <c:v>MERLOT</c:v>
                </c:pt>
                <c:pt idx="3">
                  <c:v>CHARDONNAY - PINOT CHARDONNAY</c:v>
                </c:pt>
                <c:pt idx="4">
                  <c:v>CARMENÈRE - GRANDE VIDURE</c:v>
                </c:pt>
                <c:pt idx="5">
                  <c:v>SYRAH - SIRAH, SHIRAZ</c:v>
                </c:pt>
                <c:pt idx="6">
                  <c:v>PAIS - MISSION, CRIOLLA</c:v>
                </c:pt>
                <c:pt idx="7">
                  <c:v>TINTORERAS</c:v>
                </c:pt>
                <c:pt idx="8">
                  <c:v>PINOT NOIR - PINOT NEGRO</c:v>
                </c:pt>
                <c:pt idx="9">
                  <c:v>MOSCATEL DE ALEJANDRÍA - BLANCA ITALIA</c:v>
                </c:pt>
                <c:pt idx="10">
                  <c:v>COT - COT ROUGE,MALBEC, MALBEK, MALBECK</c:v>
                </c:pt>
                <c:pt idx="11">
                  <c:v>CABERNET FRANC - CABERNET FRANCO</c:v>
                </c:pt>
                <c:pt idx="12">
                  <c:v>OTRAS</c:v>
                </c:pt>
              </c:strCache>
            </c:strRef>
          </c:cat>
          <c:val>
            <c:numRef>
              <c:f>'[1]Hoja1'!$B$1:$B$13</c:f>
              <c:numCache>
                <c:ptCount val="13"/>
                <c:pt idx="0">
                  <c:v>41521.93</c:v>
                </c:pt>
                <c:pt idx="1">
                  <c:v>14131.97</c:v>
                </c:pt>
                <c:pt idx="2">
                  <c:v>11649.07</c:v>
                </c:pt>
                <c:pt idx="3">
                  <c:v>10570.91</c:v>
                </c:pt>
                <c:pt idx="4">
                  <c:v>10418.06</c:v>
                </c:pt>
                <c:pt idx="5">
                  <c:v>7744.63</c:v>
                </c:pt>
                <c:pt idx="6">
                  <c:v>7247.52</c:v>
                </c:pt>
                <c:pt idx="7">
                  <c:v>5763.29</c:v>
                </c:pt>
                <c:pt idx="8">
                  <c:v>4012.45</c:v>
                </c:pt>
                <c:pt idx="9">
                  <c:v>3320.7</c:v>
                </c:pt>
                <c:pt idx="10">
                  <c:v>1980.61</c:v>
                </c:pt>
                <c:pt idx="11">
                  <c:v>1533.28</c:v>
                </c:pt>
                <c:pt idx="12">
                  <c:v>8743.45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2009775"/>
          <a:ext cx="6791325" cy="2295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73152" tIns="0" rIns="73152" bIns="54864" anchor="b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CATASTRO   VITICOLA NACIONAL 
</a:t>
          </a: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</a:t>
          </a:r>
        </a:p>
      </xdr:txBody>
    </xdr:sp>
    <xdr:clientData/>
  </xdr:twoCellAnchor>
  <xdr:oneCellAnchor>
    <xdr:from>
      <xdr:col>0</xdr:col>
      <xdr:colOff>466725</xdr:colOff>
      <xdr:row>26</xdr:row>
      <xdr:rowOff>85725</xdr:rowOff>
    </xdr:from>
    <xdr:ext cx="7038975" cy="885825"/>
    <xdr:sp>
      <xdr:nvSpPr>
        <xdr:cNvPr id="2" name="Text Box 47"/>
        <xdr:cNvSpPr txBox="1">
          <a:spLocks noChangeArrowheads="1"/>
        </xdr:cNvSpPr>
      </xdr:nvSpPr>
      <xdr:spPr>
        <a:xfrm>
          <a:off x="466725" y="5038725"/>
          <a:ext cx="70389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DIVISION DE PROTECCIÓN AGRÍCOLA Y FORESTAL                            SUBDEPARTAMENTO DE VIÑAS Y VINOS, INOCUIDAD Y BIOTECNOLOGIA               SECCION VIÑAS Y VINOS               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3" name="3 Imagen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0.2335</cdr:y>
    </cdr:from>
    <cdr:to>
      <cdr:x>0.9645</cdr:x>
      <cdr:y>0.4325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610350" y="1095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38</xdr:row>
      <xdr:rowOff>47625</xdr:rowOff>
    </xdr:from>
    <xdr:to>
      <xdr:col>10</xdr:col>
      <xdr:colOff>361950</xdr:colOff>
      <xdr:row>62</xdr:row>
      <xdr:rowOff>171450</xdr:rowOff>
    </xdr:to>
    <xdr:graphicFrame>
      <xdr:nvGraphicFramePr>
        <xdr:cNvPr id="1" name="2 Gráfico"/>
        <xdr:cNvGraphicFramePr/>
      </xdr:nvGraphicFramePr>
      <xdr:xfrm>
        <a:off x="285750" y="7286625"/>
        <a:ext cx="78200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caceres\Documents\DATO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CABERNET SAUVIGNON - CABERNET</v>
          </cell>
          <cell r="B1">
            <v>41521.93</v>
          </cell>
        </row>
        <row r="2">
          <cell r="A2" t="str">
            <v>SAUVIGNON BLANC</v>
          </cell>
          <cell r="B2">
            <v>14131.97</v>
          </cell>
        </row>
        <row r="3">
          <cell r="A3" t="str">
            <v>MERLOT</v>
          </cell>
          <cell r="B3">
            <v>11649.07</v>
          </cell>
        </row>
        <row r="4">
          <cell r="A4" t="str">
            <v>CHARDONNAY - PINOT CHARDONNAY</v>
          </cell>
          <cell r="B4">
            <v>10570.91</v>
          </cell>
        </row>
        <row r="5">
          <cell r="A5" t="str">
            <v>CARMENÈRE - GRANDE VIDURE</v>
          </cell>
          <cell r="B5">
            <v>10418.06</v>
          </cell>
        </row>
        <row r="6">
          <cell r="A6" t="str">
            <v>SYRAH - SIRAH, SHIRAZ</v>
          </cell>
          <cell r="B6">
            <v>7744.63</v>
          </cell>
        </row>
        <row r="7">
          <cell r="A7" t="str">
            <v>PAIS - MISSION, CRIOLLA</v>
          </cell>
          <cell r="B7">
            <v>7247.52</v>
          </cell>
        </row>
        <row r="8">
          <cell r="A8" t="str">
            <v>TINTORERAS</v>
          </cell>
          <cell r="B8">
            <v>5763.29</v>
          </cell>
        </row>
        <row r="9">
          <cell r="A9" t="str">
            <v>PINOT NOIR - PINOT NEGRO</v>
          </cell>
          <cell r="B9">
            <v>4012.45</v>
          </cell>
        </row>
        <row r="10">
          <cell r="A10" t="str">
            <v>MOSCATEL DE ALEJANDRÍA - BLANCA ITALIA</v>
          </cell>
          <cell r="B10">
            <v>3320.7</v>
          </cell>
        </row>
        <row r="11">
          <cell r="A11" t="str">
            <v>COT - COT ROUGE,MALBEC, MALBEK, MALBECK</v>
          </cell>
          <cell r="B11">
            <v>1980.61</v>
          </cell>
        </row>
        <row r="12">
          <cell r="A12" t="str">
            <v>CABERNET FRANC - CABERNET FRANCO</v>
          </cell>
          <cell r="B12">
            <v>1533.28</v>
          </cell>
        </row>
        <row r="13">
          <cell r="A13" t="str">
            <v>OTRAS</v>
          </cell>
          <cell r="B13">
            <v>8743.45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1" sqref="A11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421875" style="0" customWidth="1"/>
    <col min="2" max="2" width="5.140625" style="0" customWidth="1"/>
    <col min="3" max="3" width="6.421875" style="0" customWidth="1"/>
    <col min="4" max="5" width="7.7109375" style="0" customWidth="1"/>
    <col min="6" max="6" width="9.00390625" style="0" customWidth="1"/>
    <col min="7" max="7" width="10.28125" style="0" customWidth="1"/>
    <col min="8" max="8" width="5.7109375" style="0" customWidth="1"/>
    <col min="9" max="9" width="3.28125" style="0" customWidth="1"/>
    <col min="10" max="10" width="10.28125" style="0" customWidth="1"/>
    <col min="11" max="11" width="7.7109375" style="0" customWidth="1"/>
    <col min="12" max="12" width="10.28125" style="0" customWidth="1"/>
    <col min="13" max="13" width="6.421875" style="0" customWidth="1"/>
    <col min="14" max="14" width="9.00390625" style="0" customWidth="1"/>
    <col min="15" max="15" width="10.28125" style="0" customWidth="1"/>
  </cols>
  <sheetData>
    <row r="1" spans="1:15" ht="35.25" customHeight="1">
      <c r="A1" s="272" t="s">
        <v>256</v>
      </c>
      <c r="B1" s="273" t="s">
        <v>63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72" t="s">
        <v>11</v>
      </c>
    </row>
    <row r="2" spans="1:15" ht="136.5" customHeight="1">
      <c r="A2" s="272"/>
      <c r="B2" s="29" t="s">
        <v>13</v>
      </c>
      <c r="C2" s="29" t="s">
        <v>57</v>
      </c>
      <c r="D2" s="29" t="s">
        <v>58</v>
      </c>
      <c r="E2" s="29" t="s">
        <v>59</v>
      </c>
      <c r="F2" s="29" t="s">
        <v>14</v>
      </c>
      <c r="G2" s="29" t="s">
        <v>15</v>
      </c>
      <c r="H2" s="29" t="s">
        <v>60</v>
      </c>
      <c r="I2" s="29" t="s">
        <v>61</v>
      </c>
      <c r="J2" s="29" t="s">
        <v>16</v>
      </c>
      <c r="K2" s="29" t="s">
        <v>17</v>
      </c>
      <c r="L2" s="29" t="s">
        <v>18</v>
      </c>
      <c r="M2" s="29" t="s">
        <v>62</v>
      </c>
      <c r="N2" s="29" t="s">
        <v>19</v>
      </c>
      <c r="O2" s="272"/>
    </row>
    <row r="3" spans="1:15" ht="15">
      <c r="A3" s="12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12" t="s">
        <v>254</v>
      </c>
      <c r="B4" s="105">
        <v>0.1</v>
      </c>
      <c r="C4" s="106"/>
      <c r="D4" s="106"/>
      <c r="E4" s="106"/>
      <c r="F4" s="106">
        <v>94.92</v>
      </c>
      <c r="G4" s="106">
        <v>91.4</v>
      </c>
      <c r="H4" s="106"/>
      <c r="I4" s="106"/>
      <c r="J4" s="106">
        <v>29.75</v>
      </c>
      <c r="K4" s="106">
        <v>2.35</v>
      </c>
      <c r="L4" s="106">
        <v>215.35</v>
      </c>
      <c r="M4" s="106"/>
      <c r="N4" s="106">
        <v>1</v>
      </c>
      <c r="O4" s="9">
        <f>SUM(B4:N4)</f>
        <v>434.87</v>
      </c>
    </row>
    <row r="5" spans="1:15" ht="15">
      <c r="A5" s="12" t="s">
        <v>255</v>
      </c>
      <c r="B5" s="12"/>
      <c r="C5" s="9">
        <v>0.39</v>
      </c>
      <c r="D5" s="9">
        <v>49.74</v>
      </c>
      <c r="E5" s="9">
        <v>15.75</v>
      </c>
      <c r="F5" s="9">
        <v>1025.55</v>
      </c>
      <c r="G5" s="9">
        <v>1570.7</v>
      </c>
      <c r="H5" s="9">
        <v>1.1</v>
      </c>
      <c r="I5" s="9">
        <v>4</v>
      </c>
      <c r="J5" s="9">
        <v>1499.16</v>
      </c>
      <c r="K5" s="9">
        <v>11.08</v>
      </c>
      <c r="L5" s="9">
        <v>3177.59</v>
      </c>
      <c r="M5" s="9">
        <v>0.05</v>
      </c>
      <c r="N5" s="9">
        <v>203.67</v>
      </c>
      <c r="O5" s="9">
        <f>SUM(B5:N5)</f>
        <v>7558.780000000001</v>
      </c>
    </row>
    <row r="6" spans="1:15" ht="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3.75" customHeight="1">
      <c r="A7" s="107" t="s">
        <v>11</v>
      </c>
      <c r="B7" s="94">
        <f aca="true" t="shared" si="0" ref="B7:N7">SUM(B4:B6)</f>
        <v>0.1</v>
      </c>
      <c r="C7" s="94">
        <f t="shared" si="0"/>
        <v>0.39</v>
      </c>
      <c r="D7" s="94">
        <f t="shared" si="0"/>
        <v>49.74</v>
      </c>
      <c r="E7" s="94">
        <f t="shared" si="0"/>
        <v>15.75</v>
      </c>
      <c r="F7" s="94">
        <f t="shared" si="0"/>
        <v>1120.47</v>
      </c>
      <c r="G7" s="94">
        <f t="shared" si="0"/>
        <v>1662.1000000000001</v>
      </c>
      <c r="H7" s="94">
        <f t="shared" si="0"/>
        <v>1.1</v>
      </c>
      <c r="I7" s="94">
        <f t="shared" si="0"/>
        <v>4</v>
      </c>
      <c r="J7" s="94">
        <f t="shared" si="0"/>
        <v>1528.91</v>
      </c>
      <c r="K7" s="94">
        <f t="shared" si="0"/>
        <v>13.43</v>
      </c>
      <c r="L7" s="94">
        <f t="shared" si="0"/>
        <v>3392.94</v>
      </c>
      <c r="M7" s="94">
        <f t="shared" si="0"/>
        <v>0.05</v>
      </c>
      <c r="N7" s="94">
        <f t="shared" si="0"/>
        <v>204.67</v>
      </c>
      <c r="O7" s="65">
        <f>SUM(B7:N7)</f>
        <v>7993.650000000001</v>
      </c>
    </row>
    <row r="9" ht="15" customHeight="1"/>
    <row r="13" spans="1:15" ht="15">
      <c r="A13" s="244" t="s">
        <v>460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</row>
    <row r="14" spans="1:15" ht="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</row>
    <row r="15" spans="1:15" ht="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</row>
  </sheetData>
  <sheetProtection/>
  <mergeCells count="4">
    <mergeCell ref="A1:A2"/>
    <mergeCell ref="O1:O2"/>
    <mergeCell ref="A13:O15"/>
    <mergeCell ref="B1:N1"/>
  </mergeCells>
  <printOptions horizontalCentered="1"/>
  <pageMargins left="0.31496062992125984" right="0.31496062992125984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&amp;L&amp;G&amp;C&amp;"Verdana,Negrita"&amp;12CATASTRO NACIONAL DE VIDES PARA PISCO (has)&amp;R&amp;"Verdana,Normal"CUADRO N° 8</oddHeader>
    <oddFooter>&amp;R&amp;F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6.421875" style="0" customWidth="1"/>
    <col min="3" max="3" width="19.140625" style="0" customWidth="1"/>
    <col min="4" max="4" width="14.00390625" style="0" customWidth="1"/>
  </cols>
  <sheetData>
    <row r="1" spans="1:4" ht="15">
      <c r="A1" s="245" t="s">
        <v>256</v>
      </c>
      <c r="B1" s="274"/>
      <c r="C1" s="274"/>
      <c r="D1" s="245" t="s">
        <v>11</v>
      </c>
    </row>
    <row r="2" spans="1:4" ht="42.75" customHeight="1">
      <c r="A2" s="245"/>
      <c r="B2" s="4" t="s">
        <v>252</v>
      </c>
      <c r="C2" s="4" t="s">
        <v>253</v>
      </c>
      <c r="D2" s="245"/>
    </row>
    <row r="3" spans="1:4" ht="24.75" customHeight="1">
      <c r="A3" s="66" t="s">
        <v>254</v>
      </c>
      <c r="B3" s="100">
        <v>127</v>
      </c>
      <c r="C3" s="100">
        <v>11</v>
      </c>
      <c r="D3" s="100">
        <f aca="true" t="shared" si="0" ref="D3:D12">SUM(B3:C3)</f>
        <v>138</v>
      </c>
    </row>
    <row r="4" spans="1:4" ht="24.75" customHeight="1">
      <c r="A4" s="66" t="s">
        <v>255</v>
      </c>
      <c r="B4" s="100">
        <v>2148</v>
      </c>
      <c r="C4" s="100">
        <v>195</v>
      </c>
      <c r="D4" s="100">
        <f t="shared" si="0"/>
        <v>2343</v>
      </c>
    </row>
    <row r="5" spans="1:4" ht="24.75" customHeight="1">
      <c r="A5" s="66" t="s">
        <v>268</v>
      </c>
      <c r="B5" s="100"/>
      <c r="C5" s="100">
        <v>247</v>
      </c>
      <c r="D5" s="100">
        <f t="shared" si="0"/>
        <v>247</v>
      </c>
    </row>
    <row r="6" spans="1:4" ht="24.75" customHeight="1">
      <c r="A6" s="66" t="s">
        <v>269</v>
      </c>
      <c r="B6" s="100"/>
      <c r="C6" s="100">
        <v>1779</v>
      </c>
      <c r="D6" s="100">
        <f t="shared" si="0"/>
        <v>1779</v>
      </c>
    </row>
    <row r="7" spans="1:4" ht="24.75" customHeight="1">
      <c r="A7" s="66" t="s">
        <v>238</v>
      </c>
      <c r="B7" s="100"/>
      <c r="C7" s="100">
        <v>3676</v>
      </c>
      <c r="D7" s="100">
        <f t="shared" si="0"/>
        <v>3676</v>
      </c>
    </row>
    <row r="8" spans="1:4" ht="24.75" customHeight="1">
      <c r="A8" s="66" t="s">
        <v>239</v>
      </c>
      <c r="B8" s="100"/>
      <c r="C8" s="100">
        <v>3619</v>
      </c>
      <c r="D8" s="100">
        <f t="shared" si="0"/>
        <v>3619</v>
      </c>
    </row>
    <row r="9" spans="1:4" ht="24.75" customHeight="1">
      <c r="A9" s="66" t="s">
        <v>270</v>
      </c>
      <c r="B9" s="100"/>
      <c r="C9" s="100">
        <v>4</v>
      </c>
      <c r="D9" s="100">
        <f t="shared" si="0"/>
        <v>4</v>
      </c>
    </row>
    <row r="10" spans="1:4" ht="24.75" customHeight="1">
      <c r="A10" s="66" t="s">
        <v>241</v>
      </c>
      <c r="B10" s="100"/>
      <c r="C10" s="100">
        <v>4</v>
      </c>
      <c r="D10" s="100">
        <f t="shared" si="0"/>
        <v>4</v>
      </c>
    </row>
    <row r="11" spans="1:4" ht="24.75" customHeight="1">
      <c r="A11" s="66" t="s">
        <v>271</v>
      </c>
      <c r="B11" s="100"/>
      <c r="C11" s="100">
        <v>465</v>
      </c>
      <c r="D11" s="100">
        <f t="shared" si="0"/>
        <v>465</v>
      </c>
    </row>
    <row r="12" spans="1:4" ht="33" customHeight="1">
      <c r="A12" s="67" t="s">
        <v>11</v>
      </c>
      <c r="B12" s="101">
        <f>SUM(B3:B11)</f>
        <v>2275</v>
      </c>
      <c r="C12" s="101">
        <f>SUM(C3:C11)</f>
        <v>10000</v>
      </c>
      <c r="D12" s="101">
        <f t="shared" si="0"/>
        <v>12275</v>
      </c>
    </row>
  </sheetData>
  <sheetProtection/>
  <mergeCells count="3">
    <mergeCell ref="A1:A2"/>
    <mergeCell ref="B1:C1"/>
    <mergeCell ref="D1:D2"/>
  </mergeCells>
  <printOptions horizontalCentered="1"/>
  <pageMargins left="0.7086614173228347" right="0.7086614173228347" top="2.125984251968504" bottom="0.7480314960629921" header="0.7086614173228347" footer="0.31496062992125984"/>
  <pageSetup horizontalDpi="600" verticalDpi="600" orientation="landscape" r:id="rId2"/>
  <headerFooter>
    <oddHeader>&amp;L&amp;G&amp;C&amp;"Verdana,Negrita"&amp;12
DISTRIBUCIÓN NACIONAL DEL NUMERO DE PROPIEDADES CON PLANTACIONES 
DE VIDES DE CONSUMO FRESCO, PISQUERAS Y PARA VINIFICACIÓN &amp;R&amp;"Verdana,Normal"CUADRO N° 10</oddHeader>
    <oddFooter>&amp;R&amp;F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customWidth="1"/>
    <col min="2" max="2" width="14.00390625" style="1" customWidth="1"/>
    <col min="3" max="3" width="17.140625" style="1" customWidth="1"/>
    <col min="4" max="4" width="16.8515625" style="1" customWidth="1"/>
    <col min="5" max="5" width="12.57421875" style="1" customWidth="1"/>
    <col min="6" max="16384" width="11.421875" style="1" customWidth="1"/>
  </cols>
  <sheetData>
    <row r="1" spans="1:5" ht="30.75" customHeight="1">
      <c r="A1" s="245" t="s">
        <v>10</v>
      </c>
      <c r="B1" s="252"/>
      <c r="C1" s="252"/>
      <c r="D1" s="253"/>
      <c r="E1" s="245" t="s">
        <v>11</v>
      </c>
    </row>
    <row r="2" spans="1:5" ht="60" customHeight="1">
      <c r="A2" s="245"/>
      <c r="B2" s="55" t="s">
        <v>0</v>
      </c>
      <c r="C2" s="49" t="s">
        <v>1</v>
      </c>
      <c r="D2" s="49" t="s">
        <v>2</v>
      </c>
      <c r="E2" s="245"/>
    </row>
    <row r="3" spans="1:5" ht="30.75" customHeight="1">
      <c r="A3" s="2" t="s">
        <v>4</v>
      </c>
      <c r="B3" s="59">
        <v>125.14999999999993</v>
      </c>
      <c r="C3" s="59"/>
      <c r="D3" s="59"/>
      <c r="E3" s="60">
        <f aca="true" t="shared" si="0" ref="E3:E9">SUM(B3:D3)</f>
        <v>125.14999999999993</v>
      </c>
    </row>
    <row r="4" spans="1:5" ht="30.75" customHeight="1">
      <c r="A4" s="2" t="s">
        <v>5</v>
      </c>
      <c r="B4" s="59">
        <v>194.36999999999998</v>
      </c>
      <c r="C4" s="59">
        <v>92.85</v>
      </c>
      <c r="D4" s="59">
        <v>6.46</v>
      </c>
      <c r="E4" s="60">
        <f t="shared" si="0"/>
        <v>293.67999999999995</v>
      </c>
    </row>
    <row r="5" spans="1:5" ht="30.75" customHeight="1">
      <c r="A5" s="2" t="s">
        <v>6</v>
      </c>
      <c r="B5" s="59"/>
      <c r="C5" s="59">
        <v>3.12</v>
      </c>
      <c r="D5" s="59">
        <v>0.45999999999999996</v>
      </c>
      <c r="E5" s="60">
        <f t="shared" si="0"/>
        <v>3.58</v>
      </c>
    </row>
    <row r="6" spans="1:5" ht="30.75" customHeight="1">
      <c r="A6" s="2" t="s">
        <v>7</v>
      </c>
      <c r="B6" s="59"/>
      <c r="C6" s="59"/>
      <c r="D6" s="59"/>
      <c r="E6" s="60">
        <f t="shared" si="0"/>
        <v>0</v>
      </c>
    </row>
    <row r="7" spans="1:5" ht="30.75" customHeight="1">
      <c r="A7" s="2" t="s">
        <v>8</v>
      </c>
      <c r="B7" s="59">
        <v>30.6</v>
      </c>
      <c r="C7" s="59">
        <v>0.7</v>
      </c>
      <c r="D7" s="59"/>
      <c r="E7" s="60">
        <f t="shared" si="0"/>
        <v>31.3</v>
      </c>
    </row>
    <row r="8" spans="1:5" ht="30.75" customHeight="1">
      <c r="A8" s="2" t="s">
        <v>9</v>
      </c>
      <c r="B8" s="59">
        <v>84.75</v>
      </c>
      <c r="C8" s="59">
        <v>0.41</v>
      </c>
      <c r="D8" s="59">
        <v>0.18</v>
      </c>
      <c r="E8" s="60">
        <f t="shared" si="0"/>
        <v>85.34</v>
      </c>
    </row>
    <row r="9" spans="1:5" ht="30.75" customHeight="1">
      <c r="A9" s="3" t="s">
        <v>3</v>
      </c>
      <c r="B9" s="61">
        <f>SUM(B3:B8)</f>
        <v>434.86999999999995</v>
      </c>
      <c r="C9" s="61">
        <f>SUM(C3:C8)</f>
        <v>97.08</v>
      </c>
      <c r="D9" s="61">
        <f>SUM(D3:D8)</f>
        <v>7.1</v>
      </c>
      <c r="E9" s="61">
        <f t="shared" si="0"/>
        <v>539.05</v>
      </c>
    </row>
    <row r="12" spans="1:5" ht="30.75" customHeight="1">
      <c r="A12" s="244" t="s">
        <v>474</v>
      </c>
      <c r="B12" s="244"/>
      <c r="C12" s="244"/>
      <c r="D12" s="244"/>
      <c r="E12" s="244"/>
    </row>
    <row r="13" spans="1:5" ht="30.75" customHeight="1">
      <c r="A13" s="244"/>
      <c r="B13" s="244"/>
      <c r="C13" s="244"/>
      <c r="D13" s="244"/>
      <c r="E13" s="244"/>
    </row>
    <row r="14" spans="1:5" ht="30.75" customHeight="1">
      <c r="A14" s="197"/>
      <c r="B14" s="197"/>
      <c r="C14" s="197"/>
      <c r="D14" s="197"/>
      <c r="E14" s="197"/>
    </row>
  </sheetData>
  <sheetProtection/>
  <mergeCells count="4">
    <mergeCell ref="B1:D1"/>
    <mergeCell ref="A1:A2"/>
    <mergeCell ref="E1:E2"/>
    <mergeCell ref="A12:E13"/>
  </mergeCells>
  <printOptions horizontalCentered="1"/>
  <pageMargins left="0.7086614173228347" right="0.7086614173228347" top="1.9291338582677167" bottom="0.7480314960629921" header="0.7086614173228347" footer="0.31496062992125984"/>
  <pageSetup horizontalDpi="600" verticalDpi="600" orientation="landscape" r:id="rId2"/>
  <headerFooter>
    <oddHeader>&amp;L&amp;"Verdana,Normal"&amp;G&amp;C&amp;"Verdana,Negrita"&amp;12CATASTRO DE VIDES (has)
REGIÓN DE ATACAMA
&amp;R&amp;"Verdana,Normal"CUADRO N° 11</oddHeader>
    <oddFooter>&amp;R&amp;F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7" sqref="C7"/>
    </sheetView>
  </sheetViews>
  <sheetFormatPr defaultColWidth="11.421875" defaultRowHeight="30.75" customHeight="1"/>
  <cols>
    <col min="1" max="1" width="21.7109375" style="1" customWidth="1"/>
    <col min="2" max="2" width="15.57421875" style="1" customWidth="1"/>
    <col min="3" max="3" width="19.140625" style="1" customWidth="1"/>
    <col min="4" max="4" width="14.00390625" style="1" customWidth="1"/>
    <col min="5" max="16384" width="11.421875" style="1" customWidth="1"/>
  </cols>
  <sheetData>
    <row r="1" spans="1:4" ht="30.75" customHeight="1">
      <c r="A1" s="245" t="s">
        <v>10</v>
      </c>
      <c r="B1" s="274"/>
      <c r="C1" s="274"/>
      <c r="D1" s="245" t="s">
        <v>11</v>
      </c>
    </row>
    <row r="2" spans="1:4" ht="44.25" customHeight="1">
      <c r="A2" s="245"/>
      <c r="B2" s="4" t="s">
        <v>252</v>
      </c>
      <c r="C2" s="4" t="s">
        <v>253</v>
      </c>
      <c r="D2" s="245"/>
    </row>
    <row r="3" spans="1:4" ht="30.75" customHeight="1">
      <c r="A3" s="2" t="s">
        <v>4</v>
      </c>
      <c r="B3" s="59">
        <v>98</v>
      </c>
      <c r="C3" s="59"/>
      <c r="D3" s="59">
        <f aca="true" t="shared" si="0" ref="D3:D9">SUM(B3:C3)</f>
        <v>98</v>
      </c>
    </row>
    <row r="4" spans="1:4" ht="30.75" customHeight="1">
      <c r="A4" s="2" t="s">
        <v>5</v>
      </c>
      <c r="B4" s="59">
        <v>13</v>
      </c>
      <c r="C4" s="59">
        <v>8</v>
      </c>
      <c r="D4" s="59">
        <f t="shared" si="0"/>
        <v>21</v>
      </c>
    </row>
    <row r="5" spans="1:4" ht="30.75" customHeight="1">
      <c r="A5" s="2" t="s">
        <v>6</v>
      </c>
      <c r="B5" s="59"/>
      <c r="C5" s="59">
        <v>1</v>
      </c>
      <c r="D5" s="59">
        <f t="shared" si="0"/>
        <v>1</v>
      </c>
    </row>
    <row r="6" spans="1:4" ht="30.75" customHeight="1">
      <c r="A6" s="2" t="s">
        <v>7</v>
      </c>
      <c r="B6" s="59"/>
      <c r="C6" s="59"/>
      <c r="D6" s="59">
        <f t="shared" si="0"/>
        <v>0</v>
      </c>
    </row>
    <row r="7" spans="1:4" ht="30.75" customHeight="1">
      <c r="A7" s="2" t="s">
        <v>8</v>
      </c>
      <c r="B7" s="59">
        <v>6</v>
      </c>
      <c r="C7" s="59">
        <v>1</v>
      </c>
      <c r="D7" s="59">
        <f t="shared" si="0"/>
        <v>7</v>
      </c>
    </row>
    <row r="8" spans="1:4" ht="30.75" customHeight="1">
      <c r="A8" s="2" t="s">
        <v>9</v>
      </c>
      <c r="B8" s="59">
        <v>10</v>
      </c>
      <c r="C8" s="59">
        <v>1</v>
      </c>
      <c r="D8" s="59">
        <f t="shared" si="0"/>
        <v>11</v>
      </c>
    </row>
    <row r="9" spans="1:4" ht="30.75" customHeight="1">
      <c r="A9" s="3" t="s">
        <v>3</v>
      </c>
      <c r="B9" s="61">
        <f>SUM(B3:B8)</f>
        <v>127</v>
      </c>
      <c r="C9" s="61">
        <f>SUM(C3:C8)</f>
        <v>11</v>
      </c>
      <c r="D9" s="61">
        <f t="shared" si="0"/>
        <v>138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r:id="rId2"/>
  <headerFooter>
    <oddHeader>&amp;L&amp;G&amp;C&amp;"Verdana,Normal"&amp;12NÚMERO DE PROPIEDADES CON PLANTACIONES DE VIDES
DE CONSUMO FRESCO, PARA PISCO Y VINIFICACIÓN
REGION DE ATACAMA&amp;R&amp;"Verdana,Normal"CUADRO N° 12</oddHeader>
    <oddFooter>&amp;R&amp;F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A2"/>
    </sheetView>
  </sheetViews>
  <sheetFormatPr defaultColWidth="11.421875" defaultRowHeight="27.75" customHeight="1"/>
  <cols>
    <col min="1" max="1" width="21.7109375" style="1" customWidth="1"/>
    <col min="2" max="2" width="5.140625" style="1" customWidth="1"/>
    <col min="3" max="3" width="7.7109375" style="1" customWidth="1"/>
    <col min="4" max="4" width="6.421875" style="1" customWidth="1"/>
    <col min="5" max="5" width="7.7109375" style="1" customWidth="1"/>
    <col min="6" max="6" width="6.421875" style="1" customWidth="1"/>
    <col min="7" max="7" width="10.7109375" style="1" customWidth="1"/>
    <col min="8" max="8" width="11.421875" style="1" customWidth="1"/>
    <col min="9" max="9" width="16.7109375" style="1" customWidth="1"/>
    <col min="10" max="16384" width="11.421875" style="1" customWidth="1"/>
  </cols>
  <sheetData>
    <row r="1" spans="1:9" ht="27.75" customHeight="1">
      <c r="A1" s="278" t="s">
        <v>10</v>
      </c>
      <c r="B1" s="275" t="s">
        <v>20</v>
      </c>
      <c r="C1" s="276"/>
      <c r="D1" s="276"/>
      <c r="E1" s="276"/>
      <c r="F1" s="276"/>
      <c r="G1" s="276"/>
      <c r="H1" s="277"/>
      <c r="I1" s="278" t="s">
        <v>11</v>
      </c>
    </row>
    <row r="2" spans="1:9" ht="165.75" customHeight="1">
      <c r="A2" s="278"/>
      <c r="B2" s="15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278"/>
    </row>
    <row r="3" spans="1:9" ht="27.75" customHeight="1">
      <c r="A3" s="50" t="s">
        <v>4</v>
      </c>
      <c r="B3" s="14">
        <v>0.1</v>
      </c>
      <c r="C3" s="14">
        <v>52.619999999999976</v>
      </c>
      <c r="D3" s="14">
        <v>60.10000000000001</v>
      </c>
      <c r="E3" s="14">
        <v>0.5</v>
      </c>
      <c r="F3" s="14">
        <v>0.75</v>
      </c>
      <c r="G3" s="14">
        <v>11.079999999999998</v>
      </c>
      <c r="H3" s="14"/>
      <c r="I3" s="199">
        <f>SUM(B3:H3)</f>
        <v>125.14999999999999</v>
      </c>
    </row>
    <row r="4" spans="1:9" ht="27.75" customHeight="1">
      <c r="A4" s="50" t="s">
        <v>5</v>
      </c>
      <c r="B4" s="14"/>
      <c r="C4" s="14">
        <v>1</v>
      </c>
      <c r="D4" s="14">
        <v>6.5</v>
      </c>
      <c r="E4" s="14">
        <v>17.6</v>
      </c>
      <c r="F4" s="14">
        <v>1.6</v>
      </c>
      <c r="G4" s="14">
        <v>166.67000000000002</v>
      </c>
      <c r="H4" s="14">
        <v>1</v>
      </c>
      <c r="I4" s="199">
        <f>SUM(B4:H4)</f>
        <v>194.37</v>
      </c>
    </row>
    <row r="5" spans="1:9" ht="27.75" customHeight="1">
      <c r="A5" s="50" t="s">
        <v>8</v>
      </c>
      <c r="B5" s="14"/>
      <c r="C5" s="14"/>
      <c r="D5" s="14">
        <v>17.099999999999998</v>
      </c>
      <c r="E5" s="14">
        <v>1.5</v>
      </c>
      <c r="F5" s="14"/>
      <c r="G5" s="14">
        <v>12</v>
      </c>
      <c r="H5" s="14"/>
      <c r="I5" s="199">
        <f>SUM(B5:H5)</f>
        <v>30.599999999999998</v>
      </c>
    </row>
    <row r="6" spans="1:9" ht="27.75" customHeight="1">
      <c r="A6" s="50" t="s">
        <v>9</v>
      </c>
      <c r="B6" s="14"/>
      <c r="C6" s="14">
        <v>41.3</v>
      </c>
      <c r="D6" s="14">
        <v>7.7</v>
      </c>
      <c r="E6" s="14">
        <v>10.15</v>
      </c>
      <c r="F6" s="14"/>
      <c r="G6" s="14">
        <v>25.6</v>
      </c>
      <c r="H6" s="14"/>
      <c r="I6" s="199">
        <f>SUM(B6:H6)</f>
        <v>84.75</v>
      </c>
    </row>
    <row r="7" spans="1:9" ht="38.25" customHeight="1">
      <c r="A7" s="51" t="s">
        <v>3</v>
      </c>
      <c r="B7" s="200">
        <f aca="true" t="shared" si="0" ref="B7:H7">SUM(B3:B6)</f>
        <v>0.1</v>
      </c>
      <c r="C7" s="200">
        <f t="shared" si="0"/>
        <v>94.91999999999997</v>
      </c>
      <c r="D7" s="200">
        <f t="shared" si="0"/>
        <v>91.4</v>
      </c>
      <c r="E7" s="200">
        <f t="shared" si="0"/>
        <v>29.75</v>
      </c>
      <c r="F7" s="200">
        <f t="shared" si="0"/>
        <v>2.35</v>
      </c>
      <c r="G7" s="200">
        <f t="shared" si="0"/>
        <v>215.35</v>
      </c>
      <c r="H7" s="200">
        <f t="shared" si="0"/>
        <v>1</v>
      </c>
      <c r="I7" s="200">
        <f>SUM(B7:H7)</f>
        <v>434.86999999999995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&amp;L&amp;G&amp;C&amp;"Verdana,Negrita"&amp;12SUPERFICIE COMUNAL DE CEPAJES PARA PISCO (ha)
REGION DE ATACAMA&amp;R&amp;"Verdana,Normal"CUADRO N° 13</oddHeader>
    <oddFooter>&amp;R&amp;F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7.57421875" style="18" customWidth="1"/>
    <col min="2" max="2" width="10.28125" style="18" customWidth="1"/>
    <col min="3" max="3" width="8.00390625" style="18" customWidth="1"/>
    <col min="4" max="4" width="10.421875" style="18" customWidth="1"/>
    <col min="5" max="5" width="8.421875" style="18" customWidth="1"/>
    <col min="6" max="6" width="9.00390625" style="18" customWidth="1"/>
    <col min="7" max="7" width="8.7109375" style="18" customWidth="1"/>
    <col min="8" max="8" width="11.421875" style="18" customWidth="1"/>
    <col min="9" max="16384" width="11.421875" style="18" customWidth="1"/>
  </cols>
  <sheetData>
    <row r="1" spans="1:9" ht="27" customHeight="1">
      <c r="A1" s="279" t="s">
        <v>10</v>
      </c>
      <c r="B1" s="275" t="s">
        <v>28</v>
      </c>
      <c r="C1" s="276"/>
      <c r="D1" s="276"/>
      <c r="E1" s="276"/>
      <c r="F1" s="276"/>
      <c r="G1" s="276"/>
      <c r="H1" s="277"/>
      <c r="I1" s="279" t="s">
        <v>11</v>
      </c>
    </row>
    <row r="2" spans="1:9" ht="127.5" customHeight="1">
      <c r="A2" s="279"/>
      <c r="B2" s="24" t="s">
        <v>22</v>
      </c>
      <c r="C2" s="24" t="s">
        <v>23</v>
      </c>
      <c r="D2" s="24" t="s">
        <v>24</v>
      </c>
      <c r="E2" s="24" t="s">
        <v>21</v>
      </c>
      <c r="F2" s="24" t="s">
        <v>25</v>
      </c>
      <c r="G2" s="24" t="s">
        <v>26</v>
      </c>
      <c r="H2" s="24" t="s">
        <v>27</v>
      </c>
      <c r="I2" s="279"/>
    </row>
    <row r="3" spans="1:9" ht="16.5" customHeight="1">
      <c r="A3" s="12" t="s">
        <v>5</v>
      </c>
      <c r="B3" s="217">
        <v>0.5</v>
      </c>
      <c r="C3" s="217">
        <v>17</v>
      </c>
      <c r="D3" s="217">
        <v>3.1</v>
      </c>
      <c r="E3" s="217">
        <v>10</v>
      </c>
      <c r="F3" s="217">
        <v>61</v>
      </c>
      <c r="G3" s="217">
        <v>0.5</v>
      </c>
      <c r="H3" s="217">
        <v>0.75</v>
      </c>
      <c r="I3" s="196">
        <f>SUM(B3:H3)</f>
        <v>92.85</v>
      </c>
    </row>
    <row r="4" spans="1:9" ht="15.75" customHeight="1">
      <c r="A4" s="12" t="s">
        <v>6</v>
      </c>
      <c r="B4" s="217">
        <v>1.49</v>
      </c>
      <c r="C4" s="217"/>
      <c r="D4" s="217"/>
      <c r="E4" s="217"/>
      <c r="F4" s="217"/>
      <c r="G4" s="217">
        <v>1.39</v>
      </c>
      <c r="H4" s="217">
        <v>0.24</v>
      </c>
      <c r="I4" s="196">
        <f>SUM(B4:H4)</f>
        <v>3.12</v>
      </c>
    </row>
    <row r="5" spans="1:9" ht="15.75" customHeight="1">
      <c r="A5" s="12" t="s">
        <v>8</v>
      </c>
      <c r="B5" s="217"/>
      <c r="C5" s="217"/>
      <c r="D5" s="217"/>
      <c r="E5" s="217"/>
      <c r="F5" s="217">
        <v>0.7</v>
      </c>
      <c r="G5" s="217"/>
      <c r="H5" s="217"/>
      <c r="I5" s="196">
        <f>SUM(B5:H5)</f>
        <v>0.7</v>
      </c>
    </row>
    <row r="6" spans="1:9" ht="16.5" customHeight="1">
      <c r="A6" s="12" t="s">
        <v>9</v>
      </c>
      <c r="B6" s="217">
        <v>0.06</v>
      </c>
      <c r="C6" s="217"/>
      <c r="D6" s="217"/>
      <c r="E6" s="217"/>
      <c r="F6" s="217"/>
      <c r="G6" s="217">
        <v>0.35</v>
      </c>
      <c r="H6" s="217"/>
      <c r="I6" s="196">
        <f>SUM(B6:H6)</f>
        <v>0.41</v>
      </c>
    </row>
    <row r="7" spans="1:9" ht="30.75" customHeight="1">
      <c r="A7" s="13" t="s">
        <v>3</v>
      </c>
      <c r="B7" s="113">
        <f aca="true" t="shared" si="0" ref="B7:H7">SUM(B3:B6)</f>
        <v>2.05</v>
      </c>
      <c r="C7" s="113">
        <f t="shared" si="0"/>
        <v>17</v>
      </c>
      <c r="D7" s="113">
        <f t="shared" si="0"/>
        <v>3.1</v>
      </c>
      <c r="E7" s="113">
        <f t="shared" si="0"/>
        <v>10</v>
      </c>
      <c r="F7" s="113">
        <f t="shared" si="0"/>
        <v>61.7</v>
      </c>
      <c r="G7" s="113">
        <f t="shared" si="0"/>
        <v>2.2399999999999998</v>
      </c>
      <c r="H7" s="113">
        <f t="shared" si="0"/>
        <v>0.99</v>
      </c>
      <c r="I7" s="113">
        <f>SUM(B7:H7)</f>
        <v>97.08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2.125984251968504" bottom="0.7480314960629921" header="0.9055118110236221" footer="0.7086614173228347"/>
  <pageSetup horizontalDpi="600" verticalDpi="600" orientation="landscape" r:id="rId2"/>
  <headerFooter>
    <oddHeader>&amp;L&amp;G&amp;C&amp;"Verdana,Negrita"SUPERFICIE COMUNAL DE CEPAJES BLANCOS PARA VINIFICACION (has)
REGION DE ATACAMA&amp;R&amp;"Verdana,Normal"CUADRO N° 15</oddHeader>
    <oddFooter>&amp;R&amp;F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18" customWidth="1"/>
    <col min="2" max="2" width="5.8515625" style="18" customWidth="1"/>
    <col min="3" max="3" width="6.421875" style="18" customWidth="1"/>
    <col min="4" max="4" width="8.7109375" style="18" customWidth="1"/>
    <col min="5" max="5" width="9.57421875" style="18" customWidth="1"/>
    <col min="6" max="6" width="8.28125" style="18" customWidth="1"/>
    <col min="7" max="7" width="7.57421875" style="18" customWidth="1"/>
    <col min="8" max="8" width="7.8515625" style="18" customWidth="1"/>
    <col min="9" max="9" width="9.57421875" style="18" customWidth="1"/>
    <col min="10" max="10" width="6.57421875" style="18" customWidth="1"/>
    <col min="11" max="11" width="8.57421875" style="18" customWidth="1"/>
    <col min="12" max="12" width="6.57421875" style="18" customWidth="1"/>
    <col min="13" max="13" width="5.8515625" style="18" customWidth="1"/>
    <col min="14" max="14" width="6.57421875" style="18" customWidth="1"/>
    <col min="15" max="15" width="5.8515625" style="18" customWidth="1"/>
    <col min="16" max="16" width="7.8515625" style="18" customWidth="1"/>
    <col min="17" max="16384" width="11.421875" style="18" customWidth="1"/>
  </cols>
  <sheetData>
    <row r="1" spans="1:16" ht="25.5" customHeight="1">
      <c r="A1" s="279" t="s">
        <v>10</v>
      </c>
      <c r="B1" s="275" t="s">
        <v>43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  <c r="P1" s="280" t="s">
        <v>11</v>
      </c>
    </row>
    <row r="2" spans="1:16" ht="132.75" customHeight="1">
      <c r="A2" s="279"/>
      <c r="B2" s="24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39</v>
      </c>
      <c r="M2" s="24" t="s">
        <v>40</v>
      </c>
      <c r="N2" s="24" t="s">
        <v>41</v>
      </c>
      <c r="O2" s="24" t="s">
        <v>42</v>
      </c>
      <c r="P2" s="280"/>
    </row>
    <row r="3" spans="1:16" ht="16.5" customHeight="1">
      <c r="A3" s="12" t="s">
        <v>5</v>
      </c>
      <c r="B3" s="217">
        <v>0.5</v>
      </c>
      <c r="C3" s="217">
        <v>0.5</v>
      </c>
      <c r="D3" s="217">
        <v>0.75</v>
      </c>
      <c r="E3" s="217">
        <v>0.5</v>
      </c>
      <c r="F3" s="217">
        <v>0.75</v>
      </c>
      <c r="G3" s="217">
        <v>0.38</v>
      </c>
      <c r="H3" s="217">
        <v>0.38</v>
      </c>
      <c r="I3" s="217">
        <v>0.25</v>
      </c>
      <c r="J3" s="217">
        <v>0.25</v>
      </c>
      <c r="K3" s="217">
        <v>0.2</v>
      </c>
      <c r="L3" s="217"/>
      <c r="M3" s="217">
        <v>0.5</v>
      </c>
      <c r="N3" s="217">
        <v>0.5</v>
      </c>
      <c r="O3" s="217">
        <v>1</v>
      </c>
      <c r="P3" s="196">
        <f>SUM(B3:O3)</f>
        <v>6.46</v>
      </c>
    </row>
    <row r="4" spans="1:16" ht="16.5" customHeight="1">
      <c r="A4" s="12" t="s">
        <v>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>
        <v>0.24</v>
      </c>
      <c r="M4" s="217"/>
      <c r="N4" s="217">
        <v>0.22</v>
      </c>
      <c r="O4" s="217"/>
      <c r="P4" s="196">
        <f>SUM(B4:O4)</f>
        <v>0.45999999999999996</v>
      </c>
    </row>
    <row r="5" spans="1:16" ht="17.25" customHeight="1">
      <c r="A5" s="12" t="s">
        <v>9</v>
      </c>
      <c r="B5" s="217"/>
      <c r="C5" s="217"/>
      <c r="D5" s="217"/>
      <c r="E5" s="217"/>
      <c r="F5" s="217"/>
      <c r="G5" s="217"/>
      <c r="H5" s="217">
        <v>0.06</v>
      </c>
      <c r="I5" s="217"/>
      <c r="J5" s="217"/>
      <c r="K5" s="217"/>
      <c r="L5" s="217">
        <v>0.06</v>
      </c>
      <c r="M5" s="217"/>
      <c r="N5" s="217">
        <v>0.06</v>
      </c>
      <c r="O5" s="217"/>
      <c r="P5" s="196">
        <f>SUM(B5:O5)</f>
        <v>0.18</v>
      </c>
    </row>
    <row r="6" spans="1:16" ht="28.5" customHeight="1">
      <c r="A6" s="13" t="s">
        <v>3</v>
      </c>
      <c r="B6" s="113">
        <f aca="true" t="shared" si="0" ref="B6:O6">SUM(B3:B5)</f>
        <v>0.5</v>
      </c>
      <c r="C6" s="113">
        <f t="shared" si="0"/>
        <v>0.5</v>
      </c>
      <c r="D6" s="113">
        <f t="shared" si="0"/>
        <v>0.75</v>
      </c>
      <c r="E6" s="113">
        <f t="shared" si="0"/>
        <v>0.5</v>
      </c>
      <c r="F6" s="113">
        <f t="shared" si="0"/>
        <v>0.75</v>
      </c>
      <c r="G6" s="113">
        <f t="shared" si="0"/>
        <v>0.38</v>
      </c>
      <c r="H6" s="113">
        <f t="shared" si="0"/>
        <v>0.44</v>
      </c>
      <c r="I6" s="113">
        <f t="shared" si="0"/>
        <v>0.25</v>
      </c>
      <c r="J6" s="113">
        <f t="shared" si="0"/>
        <v>0.25</v>
      </c>
      <c r="K6" s="113">
        <f t="shared" si="0"/>
        <v>0.2</v>
      </c>
      <c r="L6" s="113">
        <f t="shared" si="0"/>
        <v>0.3</v>
      </c>
      <c r="M6" s="113">
        <f t="shared" si="0"/>
        <v>0.5</v>
      </c>
      <c r="N6" s="113">
        <f t="shared" si="0"/>
        <v>0.78</v>
      </c>
      <c r="O6" s="113">
        <f t="shared" si="0"/>
        <v>1</v>
      </c>
      <c r="P6" s="113">
        <f>SUM(B6:O6)</f>
        <v>7.1000000000000005</v>
      </c>
    </row>
  </sheetData>
  <sheetProtection/>
  <mergeCells count="3">
    <mergeCell ref="B1:O1"/>
    <mergeCell ref="A1:A2"/>
    <mergeCell ref="P1:P2"/>
  </mergeCells>
  <printOptions horizontalCentered="1"/>
  <pageMargins left="0.31496062992125984" right="0.31496062992125984" top="1.9291338582677167" bottom="0.7480314960629921" header="0.7086614173228347" footer="0.31496062992125984"/>
  <pageSetup horizontalDpi="600" verticalDpi="600" orientation="landscape" r:id="rId2"/>
  <headerFooter>
    <oddHeader>&amp;L&amp;G&amp;C&amp;"Verdana,Negrita"SUPERFICIE COMUNAL DE CEPAJES TINTOS PARA VINIFICACIÓN (has)
REGION DE ATACAMA&amp;RCUADRO N° 16</oddHeader>
    <oddFooter>&amp;R&amp;F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16.57421875" style="1" customWidth="1"/>
    <col min="3" max="3" width="15.28125" style="1" customWidth="1"/>
    <col min="4" max="4" width="16.28125" style="1" customWidth="1"/>
    <col min="5" max="5" width="16.7109375" style="1" customWidth="1"/>
    <col min="6" max="16384" width="11.421875" style="1" customWidth="1"/>
  </cols>
  <sheetData>
    <row r="1" spans="1:5" ht="31.5" customHeight="1">
      <c r="A1" s="272" t="s">
        <v>10</v>
      </c>
      <c r="B1" s="252"/>
      <c r="C1" s="252"/>
      <c r="D1" s="253"/>
      <c r="E1" s="272" t="s">
        <v>11</v>
      </c>
    </row>
    <row r="2" spans="1:5" ht="63.75" customHeight="1">
      <c r="A2" s="272"/>
      <c r="B2" s="7" t="s">
        <v>0</v>
      </c>
      <c r="C2" s="52" t="s">
        <v>1</v>
      </c>
      <c r="D2" s="52" t="s">
        <v>2</v>
      </c>
      <c r="E2" s="272"/>
    </row>
    <row r="3" spans="1:5" ht="14.25">
      <c r="A3" s="12" t="s">
        <v>44</v>
      </c>
      <c r="B3" s="14">
        <v>102.69</v>
      </c>
      <c r="C3" s="14">
        <v>7.1</v>
      </c>
      <c r="D3" s="14">
        <v>14.85</v>
      </c>
      <c r="E3" s="9">
        <f>SUM(B3:D3)</f>
        <v>124.63999999999999</v>
      </c>
    </row>
    <row r="4" spans="1:5" ht="14.25">
      <c r="A4" s="12" t="s">
        <v>45</v>
      </c>
      <c r="B4" s="14">
        <v>9.700000000000001</v>
      </c>
      <c r="C4" s="14"/>
      <c r="D4" s="14"/>
      <c r="E4" s="9">
        <f>SUM(B4:D4)</f>
        <v>9.700000000000001</v>
      </c>
    </row>
    <row r="5" spans="1:5" ht="14.25">
      <c r="A5" s="12" t="s">
        <v>46</v>
      </c>
      <c r="B5" s="14">
        <v>106.64999999999999</v>
      </c>
      <c r="C5" s="14">
        <v>6.2</v>
      </c>
      <c r="D5" s="14">
        <v>14.5</v>
      </c>
      <c r="E5" s="9">
        <f>SUM(B5:D5)</f>
        <v>127.35</v>
      </c>
    </row>
    <row r="6" spans="1:5" ht="14.25">
      <c r="A6" s="12" t="s">
        <v>454</v>
      </c>
      <c r="B6" s="14"/>
      <c r="C6" s="14"/>
      <c r="D6" s="14"/>
      <c r="E6" s="9"/>
    </row>
    <row r="7" spans="1:5" ht="14.25">
      <c r="A7" s="12" t="s">
        <v>47</v>
      </c>
      <c r="B7" s="14"/>
      <c r="C7" s="14">
        <v>58.06</v>
      </c>
      <c r="D7" s="14">
        <v>28.3</v>
      </c>
      <c r="E7" s="9">
        <f aca="true" t="shared" si="0" ref="E7:E15">SUM(B7:D7)</f>
        <v>86.36</v>
      </c>
    </row>
    <row r="8" spans="1:5" ht="14.25">
      <c r="A8" s="12" t="s">
        <v>48</v>
      </c>
      <c r="B8" s="14">
        <v>1014.9900000000019</v>
      </c>
      <c r="C8" s="14">
        <v>8</v>
      </c>
      <c r="D8" s="14">
        <v>2</v>
      </c>
      <c r="E8" s="9">
        <f t="shared" si="0"/>
        <v>1024.990000000002</v>
      </c>
    </row>
    <row r="9" spans="1:5" ht="14.25">
      <c r="A9" s="12" t="s">
        <v>49</v>
      </c>
      <c r="B9" s="14">
        <v>2949.389999999997</v>
      </c>
      <c r="C9" s="14">
        <v>1252.48</v>
      </c>
      <c r="D9" s="14">
        <v>1058.2999999999997</v>
      </c>
      <c r="E9" s="9">
        <f t="shared" si="0"/>
        <v>5260.169999999996</v>
      </c>
    </row>
    <row r="10" spans="1:5" ht="14.25">
      <c r="A10" s="12" t="s">
        <v>50</v>
      </c>
      <c r="B10" s="14">
        <v>272.55</v>
      </c>
      <c r="C10" s="14">
        <v>2.5</v>
      </c>
      <c r="D10" s="14">
        <v>21.990000000000002</v>
      </c>
      <c r="E10" s="9">
        <f t="shared" si="0"/>
        <v>297.04</v>
      </c>
    </row>
    <row r="11" spans="1:5" ht="14.25">
      <c r="A11" s="12" t="s">
        <v>51</v>
      </c>
      <c r="B11" s="14">
        <v>609.7899999999997</v>
      </c>
      <c r="C11" s="14">
        <v>146.09000000000003</v>
      </c>
      <c r="D11" s="14">
        <v>275.49999999999994</v>
      </c>
      <c r="E11" s="9">
        <f t="shared" si="0"/>
        <v>1031.3799999999997</v>
      </c>
    </row>
    <row r="12" spans="1:5" ht="14.25">
      <c r="A12" s="12" t="s">
        <v>52</v>
      </c>
      <c r="B12" s="14">
        <v>512.4000000000003</v>
      </c>
      <c r="C12" s="14"/>
      <c r="D12" s="14">
        <v>10.89</v>
      </c>
      <c r="E12" s="9">
        <f t="shared" si="0"/>
        <v>523.2900000000003</v>
      </c>
    </row>
    <row r="13" spans="1:5" ht="14.25">
      <c r="A13" s="12" t="s">
        <v>53</v>
      </c>
      <c r="B13" s="14">
        <v>1283.189999999999</v>
      </c>
      <c r="C13" s="14">
        <v>20.78</v>
      </c>
      <c r="D13" s="14">
        <v>76.22</v>
      </c>
      <c r="E13" s="9">
        <f t="shared" si="0"/>
        <v>1380.189999999999</v>
      </c>
    </row>
    <row r="14" spans="1:5" ht="14.25">
      <c r="A14" s="12" t="s">
        <v>54</v>
      </c>
      <c r="B14" s="14">
        <v>697.43</v>
      </c>
      <c r="C14" s="14">
        <v>140.24</v>
      </c>
      <c r="D14" s="14">
        <v>261.05</v>
      </c>
      <c r="E14" s="9">
        <f t="shared" si="0"/>
        <v>1098.72</v>
      </c>
    </row>
    <row r="15" spans="1:5" ht="26.25" customHeight="1">
      <c r="A15" s="13" t="s">
        <v>3</v>
      </c>
      <c r="B15" s="11">
        <f>SUM(B3:B14)</f>
        <v>7558.779999999999</v>
      </c>
      <c r="C15" s="11">
        <f>SUM(C3:C14)</f>
        <v>1641.4499999999998</v>
      </c>
      <c r="D15" s="11">
        <f>SUM(D3:D14)</f>
        <v>1763.6</v>
      </c>
      <c r="E15" s="11">
        <f t="shared" si="0"/>
        <v>10963.83</v>
      </c>
    </row>
    <row r="19" spans="1:5" ht="14.25" customHeight="1">
      <c r="A19" s="244" t="s">
        <v>474</v>
      </c>
      <c r="B19" s="244"/>
      <c r="C19" s="244"/>
      <c r="D19" s="244"/>
      <c r="E19" s="244"/>
    </row>
    <row r="20" spans="1:5" ht="14.25">
      <c r="A20" s="244"/>
      <c r="B20" s="244"/>
      <c r="C20" s="244"/>
      <c r="D20" s="244"/>
      <c r="E20" s="244"/>
    </row>
    <row r="21" spans="1:5" ht="14.25">
      <c r="A21" s="244"/>
      <c r="B21" s="244"/>
      <c r="C21" s="244"/>
      <c r="D21" s="244"/>
      <c r="E21" s="244"/>
    </row>
  </sheetData>
  <sheetProtection/>
  <mergeCells count="4">
    <mergeCell ref="B1:D1"/>
    <mergeCell ref="A1:A2"/>
    <mergeCell ref="E1:E2"/>
    <mergeCell ref="A19:E21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 COQUIMBO&amp;RCUADRO N° 17</oddHeader>
    <oddFooter>&amp;R&amp;F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A2"/>
    </sheetView>
  </sheetViews>
  <sheetFormatPr defaultColWidth="13.421875" defaultRowHeight="24.75" customHeight="1"/>
  <cols>
    <col min="1" max="1" width="20.421875" style="1" customWidth="1"/>
    <col min="2" max="16384" width="13.421875" style="1" customWidth="1"/>
  </cols>
  <sheetData>
    <row r="1" spans="1:4" ht="24.75" customHeight="1">
      <c r="A1" s="272" t="s">
        <v>10</v>
      </c>
      <c r="B1" s="252"/>
      <c r="C1" s="253"/>
      <c r="D1" s="272" t="s">
        <v>11</v>
      </c>
    </row>
    <row r="2" spans="1:4" ht="24.75" customHeight="1">
      <c r="A2" s="272"/>
      <c r="B2" s="7" t="s">
        <v>12</v>
      </c>
      <c r="C2" s="7" t="s">
        <v>56</v>
      </c>
      <c r="D2" s="272"/>
    </row>
    <row r="3" spans="1:4" ht="24.75" customHeight="1">
      <c r="A3" s="5" t="s">
        <v>44</v>
      </c>
      <c r="B3" s="59">
        <v>9</v>
      </c>
      <c r="C3" s="59">
        <v>3</v>
      </c>
      <c r="D3" s="59">
        <f>SUM(B3:C3)</f>
        <v>12</v>
      </c>
    </row>
    <row r="4" spans="1:4" ht="24.75" customHeight="1">
      <c r="A4" s="5" t="s">
        <v>45</v>
      </c>
      <c r="B4" s="59">
        <v>2</v>
      </c>
      <c r="C4" s="59"/>
      <c r="D4" s="59">
        <f>SUM(B4:C4)</f>
        <v>2</v>
      </c>
    </row>
    <row r="5" spans="1:4" ht="24.75" customHeight="1">
      <c r="A5" s="5" t="s">
        <v>46</v>
      </c>
      <c r="B5" s="59">
        <v>37</v>
      </c>
      <c r="C5" s="59">
        <v>3</v>
      </c>
      <c r="D5" s="59">
        <f>SUM(B5:C5)</f>
        <v>40</v>
      </c>
    </row>
    <row r="6" spans="1:4" ht="24.75" customHeight="1">
      <c r="A6" s="5" t="s">
        <v>454</v>
      </c>
      <c r="B6" s="59"/>
      <c r="C6" s="59"/>
      <c r="D6" s="59"/>
    </row>
    <row r="7" spans="1:4" ht="24.75" customHeight="1">
      <c r="A7" s="5" t="s">
        <v>47</v>
      </c>
      <c r="B7" s="59">
        <v>448</v>
      </c>
      <c r="C7" s="59">
        <v>6</v>
      </c>
      <c r="D7" s="59">
        <f aca="true" t="shared" si="0" ref="D7:D15">SUM(B7:C7)</f>
        <v>454</v>
      </c>
    </row>
    <row r="8" spans="1:4" ht="24.75" customHeight="1">
      <c r="A8" s="5" t="s">
        <v>48</v>
      </c>
      <c r="B8" s="59">
        <v>447</v>
      </c>
      <c r="C8" s="59">
        <v>3</v>
      </c>
      <c r="D8" s="59">
        <f t="shared" si="0"/>
        <v>450</v>
      </c>
    </row>
    <row r="9" spans="1:4" ht="24.75" customHeight="1">
      <c r="A9" s="5" t="s">
        <v>49</v>
      </c>
      <c r="B9" s="59">
        <v>321</v>
      </c>
      <c r="C9" s="59">
        <v>89</v>
      </c>
      <c r="D9" s="59">
        <f t="shared" si="0"/>
        <v>410</v>
      </c>
    </row>
    <row r="10" spans="1:4" ht="24.75" customHeight="1">
      <c r="A10" s="5" t="s">
        <v>50</v>
      </c>
      <c r="B10" s="59">
        <v>89</v>
      </c>
      <c r="C10" s="59">
        <v>7</v>
      </c>
      <c r="D10" s="59">
        <f t="shared" si="0"/>
        <v>96</v>
      </c>
    </row>
    <row r="11" spans="1:4" ht="24.75" customHeight="1">
      <c r="A11" s="5" t="s">
        <v>51</v>
      </c>
      <c r="B11" s="59">
        <v>73</v>
      </c>
      <c r="C11" s="59">
        <v>32</v>
      </c>
      <c r="D11" s="59">
        <f t="shared" si="0"/>
        <v>105</v>
      </c>
    </row>
    <row r="12" spans="1:4" ht="24.75" customHeight="1">
      <c r="A12" s="5" t="s">
        <v>52</v>
      </c>
      <c r="B12" s="59">
        <v>149</v>
      </c>
      <c r="C12" s="59">
        <v>4</v>
      </c>
      <c r="D12" s="59">
        <f t="shared" si="0"/>
        <v>153</v>
      </c>
    </row>
    <row r="13" spans="1:4" ht="24.75" customHeight="1">
      <c r="A13" s="5" t="s">
        <v>53</v>
      </c>
      <c r="B13" s="59">
        <v>407</v>
      </c>
      <c r="C13" s="59">
        <v>19</v>
      </c>
      <c r="D13" s="59">
        <f t="shared" si="0"/>
        <v>426</v>
      </c>
    </row>
    <row r="14" spans="1:4" ht="24.75" customHeight="1">
      <c r="A14" s="5" t="s">
        <v>54</v>
      </c>
      <c r="B14" s="59">
        <v>166</v>
      </c>
      <c r="C14" s="59">
        <v>29</v>
      </c>
      <c r="D14" s="59">
        <f t="shared" si="0"/>
        <v>195</v>
      </c>
    </row>
    <row r="15" spans="1:4" ht="24.75" customHeight="1">
      <c r="A15" s="6" t="s">
        <v>3</v>
      </c>
      <c r="B15" s="8">
        <f>SUM(B3:B14)</f>
        <v>2148</v>
      </c>
      <c r="C15" s="8">
        <f>SUM(C3:C14)</f>
        <v>195</v>
      </c>
      <c r="D15" s="8">
        <f t="shared" si="0"/>
        <v>2343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&amp;L&amp;G&amp;C&amp;"Verdana,Negrita"NUMERO DE PROPIEDADES CON PLANTACIONES DE VIDES
DE CONSUMO FRESCO, PARA PISCO Y VINIFICACION
REGION DE COQUIMBO&amp;RCUADRO N° 18</oddHeader>
    <oddFooter>&amp;R&amp;F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6.421875" style="1" customWidth="1"/>
    <col min="3" max="3" width="7.7109375" style="1" customWidth="1"/>
    <col min="4" max="4" width="8.28125" style="1" customWidth="1"/>
    <col min="5" max="5" width="10.421875" style="1" customWidth="1"/>
    <col min="6" max="6" width="10.28125" style="1" customWidth="1"/>
    <col min="7" max="8" width="5.8515625" style="1" customWidth="1"/>
    <col min="9" max="9" width="10.421875" style="1" customWidth="1"/>
    <col min="10" max="10" width="7.140625" style="1" customWidth="1"/>
    <col min="11" max="11" width="10.421875" style="1" customWidth="1"/>
    <col min="12" max="12" width="6.421875" style="1" customWidth="1"/>
    <col min="13" max="13" width="8.421875" style="1" customWidth="1"/>
    <col min="14" max="14" width="12.28125" style="1" customWidth="1"/>
    <col min="15" max="16384" width="11.421875" style="1" customWidth="1"/>
  </cols>
  <sheetData>
    <row r="1" spans="1:14" ht="31.5" customHeight="1">
      <c r="A1" s="272" t="s">
        <v>10</v>
      </c>
      <c r="B1" s="273" t="s">
        <v>63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81" t="s">
        <v>11</v>
      </c>
    </row>
    <row r="2" spans="1:14" ht="102" customHeight="1">
      <c r="A2" s="272"/>
      <c r="B2" s="24" t="s">
        <v>57</v>
      </c>
      <c r="C2" s="24" t="s">
        <v>58</v>
      </c>
      <c r="D2" s="24" t="s">
        <v>59</v>
      </c>
      <c r="E2" s="24" t="s">
        <v>14</v>
      </c>
      <c r="F2" s="24" t="s">
        <v>15</v>
      </c>
      <c r="G2" s="24" t="s">
        <v>60</v>
      </c>
      <c r="H2" s="24" t="s">
        <v>61</v>
      </c>
      <c r="I2" s="24" t="s">
        <v>16</v>
      </c>
      <c r="J2" s="24" t="s">
        <v>17</v>
      </c>
      <c r="K2" s="24" t="s">
        <v>18</v>
      </c>
      <c r="L2" s="24" t="s">
        <v>62</v>
      </c>
      <c r="M2" s="24" t="s">
        <v>19</v>
      </c>
      <c r="N2" s="282"/>
    </row>
    <row r="3" spans="1:14" ht="14.25">
      <c r="A3" s="12" t="s">
        <v>44</v>
      </c>
      <c r="B3" s="217"/>
      <c r="C3" s="217"/>
      <c r="D3" s="217"/>
      <c r="E3" s="217">
        <v>24.590000000000003</v>
      </c>
      <c r="F3" s="217">
        <v>11</v>
      </c>
      <c r="G3" s="217"/>
      <c r="H3" s="217"/>
      <c r="I3" s="217">
        <v>34.8</v>
      </c>
      <c r="J3" s="217"/>
      <c r="K3" s="217">
        <v>32.3</v>
      </c>
      <c r="L3" s="217"/>
      <c r="M3" s="217"/>
      <c r="N3" s="9">
        <f aca="true" t="shared" si="0" ref="N3:N13">SUM(B3:M3)</f>
        <v>102.69</v>
      </c>
    </row>
    <row r="4" spans="1:14" ht="14.25">
      <c r="A4" s="12" t="s">
        <v>45</v>
      </c>
      <c r="B4" s="217"/>
      <c r="C4" s="217"/>
      <c r="D4" s="217"/>
      <c r="E4" s="217">
        <v>2</v>
      </c>
      <c r="F4" s="217">
        <v>0.7</v>
      </c>
      <c r="G4" s="217"/>
      <c r="H4" s="217"/>
      <c r="I4" s="217">
        <v>3.2</v>
      </c>
      <c r="J4" s="217"/>
      <c r="K4" s="217">
        <v>3.8</v>
      </c>
      <c r="L4" s="217"/>
      <c r="M4" s="217"/>
      <c r="N4" s="9">
        <f t="shared" si="0"/>
        <v>9.7</v>
      </c>
    </row>
    <row r="5" spans="1:14" ht="14.25">
      <c r="A5" s="12" t="s">
        <v>46</v>
      </c>
      <c r="B5" s="217"/>
      <c r="C5" s="217"/>
      <c r="D5" s="217"/>
      <c r="E5" s="217">
        <v>3.25</v>
      </c>
      <c r="F5" s="217">
        <v>28.209999999999997</v>
      </c>
      <c r="G5" s="217"/>
      <c r="H5" s="217"/>
      <c r="I5" s="217">
        <v>19.09</v>
      </c>
      <c r="J5" s="217"/>
      <c r="K5" s="217">
        <v>55.9</v>
      </c>
      <c r="L5" s="217"/>
      <c r="M5" s="217">
        <v>0.2</v>
      </c>
      <c r="N5" s="9">
        <f t="shared" si="0"/>
        <v>106.64999999999999</v>
      </c>
    </row>
    <row r="6" spans="1:14" ht="14.25">
      <c r="A6" s="12" t="s">
        <v>48</v>
      </c>
      <c r="B6" s="217"/>
      <c r="C6" s="217">
        <v>0.2</v>
      </c>
      <c r="D6" s="217">
        <v>0.5</v>
      </c>
      <c r="E6" s="217">
        <v>107.11999999999999</v>
      </c>
      <c r="F6" s="217">
        <v>353.3200000000001</v>
      </c>
      <c r="G6" s="217">
        <v>0.6</v>
      </c>
      <c r="H6" s="217"/>
      <c r="I6" s="217">
        <v>159.41999999999996</v>
      </c>
      <c r="J6" s="217"/>
      <c r="K6" s="217">
        <v>381.85999999999996</v>
      </c>
      <c r="L6" s="217"/>
      <c r="M6" s="217">
        <v>11.969999999999999</v>
      </c>
      <c r="N6" s="9">
        <f t="shared" si="0"/>
        <v>1014.99</v>
      </c>
    </row>
    <row r="7" spans="1:14" ht="14.25">
      <c r="A7" s="12" t="s">
        <v>49</v>
      </c>
      <c r="B7" s="217"/>
      <c r="C7" s="217">
        <v>11.5</v>
      </c>
      <c r="D7" s="217">
        <v>14.500000000000002</v>
      </c>
      <c r="E7" s="217">
        <v>613.0699999999997</v>
      </c>
      <c r="F7" s="217">
        <v>76.14000000000001</v>
      </c>
      <c r="G7" s="217"/>
      <c r="H7" s="217">
        <v>4</v>
      </c>
      <c r="I7" s="217">
        <v>772.9600000000002</v>
      </c>
      <c r="J7" s="217">
        <v>10.58</v>
      </c>
      <c r="K7" s="217">
        <v>1334.3600000000004</v>
      </c>
      <c r="L7" s="217"/>
      <c r="M7" s="217">
        <v>112.27999999999999</v>
      </c>
      <c r="N7" s="9">
        <f t="shared" si="0"/>
        <v>2949.3900000000003</v>
      </c>
    </row>
    <row r="8" spans="1:14" ht="14.25">
      <c r="A8" s="12" t="s">
        <v>50</v>
      </c>
      <c r="B8" s="217">
        <v>0.39</v>
      </c>
      <c r="C8" s="217"/>
      <c r="D8" s="217">
        <v>0.25</v>
      </c>
      <c r="E8" s="217">
        <v>41.550000000000004</v>
      </c>
      <c r="F8" s="217">
        <v>98.76000000000002</v>
      </c>
      <c r="G8" s="217"/>
      <c r="H8" s="217"/>
      <c r="I8" s="217">
        <v>56.05000000000002</v>
      </c>
      <c r="J8" s="217">
        <v>0.5</v>
      </c>
      <c r="K8" s="217">
        <v>62.30000000000001</v>
      </c>
      <c r="L8" s="217"/>
      <c r="M8" s="217">
        <v>12.75</v>
      </c>
      <c r="N8" s="9">
        <f t="shared" si="0"/>
        <v>272.55000000000007</v>
      </c>
    </row>
    <row r="9" spans="1:14" ht="14.25">
      <c r="A9" s="12" t="s">
        <v>51</v>
      </c>
      <c r="B9" s="217"/>
      <c r="C9" s="217">
        <v>0.8</v>
      </c>
      <c r="D9" s="217"/>
      <c r="E9" s="217">
        <v>146.49000000000004</v>
      </c>
      <c r="F9" s="217">
        <v>22.21</v>
      </c>
      <c r="G9" s="217"/>
      <c r="H9" s="217"/>
      <c r="I9" s="217">
        <v>155.75</v>
      </c>
      <c r="J9" s="217"/>
      <c r="K9" s="217">
        <v>266.26000000000005</v>
      </c>
      <c r="L9" s="217"/>
      <c r="M9" s="217">
        <v>18.279999999999998</v>
      </c>
      <c r="N9" s="9">
        <f t="shared" si="0"/>
        <v>609.7900000000001</v>
      </c>
    </row>
    <row r="10" spans="1:14" ht="14.25">
      <c r="A10" s="12" t="s">
        <v>52</v>
      </c>
      <c r="B10" s="217"/>
      <c r="C10" s="217"/>
      <c r="D10" s="217"/>
      <c r="E10" s="217">
        <v>13.799999999999999</v>
      </c>
      <c r="F10" s="217">
        <v>435.10000000000014</v>
      </c>
      <c r="G10" s="217"/>
      <c r="H10" s="217"/>
      <c r="I10" s="217">
        <v>25.380000000000003</v>
      </c>
      <c r="J10" s="217"/>
      <c r="K10" s="217">
        <v>34.87000000000001</v>
      </c>
      <c r="L10" s="217"/>
      <c r="M10" s="217">
        <v>3.25</v>
      </c>
      <c r="N10" s="9">
        <f t="shared" si="0"/>
        <v>512.4000000000001</v>
      </c>
    </row>
    <row r="11" spans="1:14" ht="14.25">
      <c r="A11" s="12" t="s">
        <v>53</v>
      </c>
      <c r="B11" s="217"/>
      <c r="C11" s="217">
        <v>13.6</v>
      </c>
      <c r="D11" s="217">
        <v>0.5</v>
      </c>
      <c r="E11" s="217">
        <v>31.15</v>
      </c>
      <c r="F11" s="217">
        <v>375.83</v>
      </c>
      <c r="G11" s="217">
        <v>0.5</v>
      </c>
      <c r="H11" s="217"/>
      <c r="I11" s="217">
        <v>163.19999999999996</v>
      </c>
      <c r="J11" s="217"/>
      <c r="K11" s="217">
        <v>680.7199999999997</v>
      </c>
      <c r="L11" s="217"/>
      <c r="M11" s="217">
        <v>17.689999999999998</v>
      </c>
      <c r="N11" s="9">
        <f t="shared" si="0"/>
        <v>1283.1899999999996</v>
      </c>
    </row>
    <row r="12" spans="1:14" ht="14.25">
      <c r="A12" s="12" t="s">
        <v>54</v>
      </c>
      <c r="B12" s="217"/>
      <c r="C12" s="217">
        <v>23.64</v>
      </c>
      <c r="D12" s="217"/>
      <c r="E12" s="217">
        <v>42.53</v>
      </c>
      <c r="F12" s="217">
        <v>169.43000000000004</v>
      </c>
      <c r="G12" s="217"/>
      <c r="H12" s="217"/>
      <c r="I12" s="217">
        <v>109.30999999999996</v>
      </c>
      <c r="J12" s="217"/>
      <c r="K12" s="217">
        <v>325.21999999999997</v>
      </c>
      <c r="L12" s="217">
        <v>0.05</v>
      </c>
      <c r="M12" s="217">
        <v>27.249999999999996</v>
      </c>
      <c r="N12" s="9">
        <f t="shared" si="0"/>
        <v>697.4299999999998</v>
      </c>
    </row>
    <row r="13" spans="1:14" ht="28.5" customHeight="1">
      <c r="A13" s="13" t="s">
        <v>3</v>
      </c>
      <c r="B13" s="11">
        <f aca="true" t="shared" si="1" ref="B13:M13">SUM(B3:B12)</f>
        <v>0.39</v>
      </c>
      <c r="C13" s="11">
        <f t="shared" si="1"/>
        <v>49.74</v>
      </c>
      <c r="D13" s="11">
        <f t="shared" si="1"/>
        <v>15.750000000000002</v>
      </c>
      <c r="E13" s="11">
        <f t="shared" si="1"/>
        <v>1025.5499999999997</v>
      </c>
      <c r="F13" s="11">
        <f t="shared" si="1"/>
        <v>1570.7000000000003</v>
      </c>
      <c r="G13" s="11">
        <f t="shared" si="1"/>
        <v>1.1</v>
      </c>
      <c r="H13" s="115">
        <f t="shared" si="1"/>
        <v>4</v>
      </c>
      <c r="I13" s="115">
        <f t="shared" si="1"/>
        <v>1499.1600000000003</v>
      </c>
      <c r="J13" s="11">
        <f t="shared" si="1"/>
        <v>11.08</v>
      </c>
      <c r="K13" s="115">
        <f t="shared" si="1"/>
        <v>3177.5899999999997</v>
      </c>
      <c r="L13" s="11">
        <f t="shared" si="1"/>
        <v>0.05</v>
      </c>
      <c r="M13" s="115">
        <f t="shared" si="1"/>
        <v>203.67</v>
      </c>
      <c r="N13" s="11">
        <f t="shared" si="0"/>
        <v>7558.78</v>
      </c>
    </row>
  </sheetData>
  <sheetProtection/>
  <mergeCells count="3">
    <mergeCell ref="B1:M1"/>
    <mergeCell ref="A1:A2"/>
    <mergeCell ref="N1:N2"/>
  </mergeCells>
  <printOptions horizontalCentered="1"/>
  <pageMargins left="0.11811023622047245" right="0.11811023622047245" top="1.7322834645669292" bottom="0.7480314960629921" header="0.7086614173228347" footer="0.9055118110236221"/>
  <pageSetup horizontalDpi="600" verticalDpi="600" orientation="landscape" r:id="rId2"/>
  <headerFooter>
    <oddHeader>&amp;L           &amp;G&amp;C&amp;"Verdana,Negrita"SUPERFICIE COMUNAL DE CEPAJES PARA PISCO (has)
REGION DE COQUIMBO&amp;RCUADRO N° 19</oddHeader>
    <oddFooter>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0.140625" style="18" customWidth="1"/>
    <col min="2" max="2" width="92.7109375" style="18" customWidth="1"/>
    <col min="3" max="9" width="11.421875" style="18" hidden="1" customWidth="1"/>
    <col min="10" max="16384" width="11.421875" style="18" customWidth="1"/>
  </cols>
  <sheetData>
    <row r="1" spans="1:2" ht="18" customHeight="1">
      <c r="A1" s="18" t="s">
        <v>289</v>
      </c>
      <c r="B1" s="18" t="s">
        <v>290</v>
      </c>
    </row>
    <row r="2" spans="1:2" ht="18" customHeight="1">
      <c r="A2" s="18" t="s">
        <v>291</v>
      </c>
      <c r="B2" s="18" t="s">
        <v>292</v>
      </c>
    </row>
    <row r="3" spans="1:2" ht="18" customHeight="1">
      <c r="A3" s="18" t="s">
        <v>293</v>
      </c>
      <c r="B3" s="18" t="s">
        <v>342</v>
      </c>
    </row>
    <row r="4" spans="1:2" ht="18" customHeight="1">
      <c r="A4" s="18" t="s">
        <v>294</v>
      </c>
      <c r="B4" s="18" t="s">
        <v>343</v>
      </c>
    </row>
    <row r="5" spans="1:2" ht="18" customHeight="1">
      <c r="A5" s="18" t="s">
        <v>295</v>
      </c>
      <c r="B5" s="18" t="s">
        <v>344</v>
      </c>
    </row>
    <row r="6" spans="1:2" ht="18" customHeight="1">
      <c r="A6" s="18" t="s">
        <v>296</v>
      </c>
      <c r="B6" s="18" t="s">
        <v>345</v>
      </c>
    </row>
    <row r="7" spans="1:2" ht="18" customHeight="1">
      <c r="A7" s="18" t="s">
        <v>297</v>
      </c>
      <c r="B7" s="18" t="s">
        <v>346</v>
      </c>
    </row>
    <row r="8" spans="1:2" ht="18" customHeight="1">
      <c r="A8" s="18" t="s">
        <v>298</v>
      </c>
      <c r="B8" s="18" t="s">
        <v>347</v>
      </c>
    </row>
    <row r="9" spans="1:2" ht="18" customHeight="1">
      <c r="A9" s="18" t="s">
        <v>299</v>
      </c>
      <c r="B9" s="18" t="s">
        <v>468</v>
      </c>
    </row>
    <row r="10" spans="1:9" ht="32.25" customHeight="1">
      <c r="A10" s="135" t="s">
        <v>300</v>
      </c>
      <c r="B10" s="240" t="s">
        <v>464</v>
      </c>
      <c r="C10" s="240"/>
      <c r="D10" s="240"/>
      <c r="E10" s="240"/>
      <c r="F10" s="240"/>
      <c r="G10" s="240"/>
      <c r="H10" s="240"/>
      <c r="I10" s="240"/>
    </row>
    <row r="11" spans="1:2" ht="18" customHeight="1">
      <c r="A11" s="18" t="s">
        <v>301</v>
      </c>
      <c r="B11" s="18" t="s">
        <v>348</v>
      </c>
    </row>
    <row r="12" spans="1:9" ht="33" customHeight="1">
      <c r="A12" s="135" t="s">
        <v>302</v>
      </c>
      <c r="B12" s="239" t="s">
        <v>465</v>
      </c>
      <c r="C12" s="239"/>
      <c r="D12" s="239"/>
      <c r="E12" s="239"/>
      <c r="F12" s="239"/>
      <c r="G12" s="239"/>
      <c r="H12" s="239"/>
      <c r="I12" s="239"/>
    </row>
    <row r="13" spans="1:2" ht="18" customHeight="1">
      <c r="A13" s="18" t="s">
        <v>303</v>
      </c>
      <c r="B13" s="18" t="s">
        <v>349</v>
      </c>
    </row>
    <row r="14" spans="1:2" ht="18" customHeight="1">
      <c r="A14" s="18" t="s">
        <v>304</v>
      </c>
      <c r="B14" s="18" t="s">
        <v>350</v>
      </c>
    </row>
    <row r="15" spans="1:2" ht="18" customHeight="1">
      <c r="A15" s="18" t="s">
        <v>305</v>
      </c>
      <c r="B15" s="18" t="s">
        <v>351</v>
      </c>
    </row>
    <row r="16" spans="1:2" ht="18" customHeight="1">
      <c r="A16" s="18" t="s">
        <v>306</v>
      </c>
      <c r="B16" s="18" t="s">
        <v>352</v>
      </c>
    </row>
    <row r="17" spans="1:9" ht="34.5" customHeight="1">
      <c r="A17" s="135" t="s">
        <v>307</v>
      </c>
      <c r="B17" s="239" t="s">
        <v>466</v>
      </c>
      <c r="C17" s="239"/>
      <c r="D17" s="239"/>
      <c r="E17" s="239"/>
      <c r="F17" s="239"/>
      <c r="G17" s="239"/>
      <c r="H17" s="239"/>
      <c r="I17" s="239"/>
    </row>
    <row r="18" spans="1:2" ht="18" customHeight="1">
      <c r="A18" s="18" t="s">
        <v>308</v>
      </c>
      <c r="B18" s="18" t="s">
        <v>353</v>
      </c>
    </row>
    <row r="19" spans="1:2" ht="18" customHeight="1">
      <c r="A19" s="18" t="s">
        <v>309</v>
      </c>
      <c r="B19" s="18" t="s">
        <v>468</v>
      </c>
    </row>
    <row r="20" spans="1:2" ht="18" customHeight="1">
      <c r="A20" s="18" t="s">
        <v>310</v>
      </c>
      <c r="B20" s="18" t="s">
        <v>354</v>
      </c>
    </row>
    <row r="21" spans="1:2" ht="18" customHeight="1">
      <c r="A21" s="18" t="s">
        <v>311</v>
      </c>
      <c r="B21" s="18" t="s">
        <v>355</v>
      </c>
    </row>
    <row r="22" spans="1:2" ht="18" customHeight="1">
      <c r="A22" s="18" t="s">
        <v>312</v>
      </c>
      <c r="B22" s="18" t="s">
        <v>356</v>
      </c>
    </row>
    <row r="23" spans="1:9" ht="31.5" customHeight="1">
      <c r="A23" s="135" t="s">
        <v>313</v>
      </c>
      <c r="B23" s="239" t="s">
        <v>467</v>
      </c>
      <c r="C23" s="239"/>
      <c r="D23" s="239"/>
      <c r="E23" s="239"/>
      <c r="F23" s="239"/>
      <c r="G23" s="239"/>
      <c r="H23" s="239"/>
      <c r="I23" s="239"/>
    </row>
    <row r="24" spans="1:2" ht="18" customHeight="1">
      <c r="A24" s="18" t="s">
        <v>314</v>
      </c>
      <c r="B24" s="18" t="s">
        <v>468</v>
      </c>
    </row>
    <row r="25" spans="1:2" ht="18" customHeight="1">
      <c r="A25" s="18" t="s">
        <v>315</v>
      </c>
      <c r="B25" s="18" t="s">
        <v>357</v>
      </c>
    </row>
    <row r="26" spans="1:2" ht="18" customHeight="1">
      <c r="A26" s="18" t="s">
        <v>316</v>
      </c>
      <c r="B26" s="18" t="s">
        <v>358</v>
      </c>
    </row>
    <row r="27" spans="1:2" ht="18" customHeight="1">
      <c r="A27" s="18" t="s">
        <v>317</v>
      </c>
      <c r="B27" s="18" t="s">
        <v>359</v>
      </c>
    </row>
    <row r="28" spans="1:9" ht="30.75" customHeight="1">
      <c r="A28" s="135" t="s">
        <v>318</v>
      </c>
      <c r="B28" s="239" t="s">
        <v>469</v>
      </c>
      <c r="C28" s="239"/>
      <c r="D28" s="239"/>
      <c r="E28" s="239"/>
      <c r="F28" s="239"/>
      <c r="G28" s="239"/>
      <c r="H28" s="239"/>
      <c r="I28" s="239"/>
    </row>
    <row r="29" spans="1:2" ht="18" customHeight="1">
      <c r="A29" s="18" t="s">
        <v>319</v>
      </c>
      <c r="B29" s="18" t="s">
        <v>468</v>
      </c>
    </row>
    <row r="30" spans="1:2" ht="18" customHeight="1">
      <c r="A30" s="18" t="s">
        <v>320</v>
      </c>
      <c r="B30" s="18" t="s">
        <v>360</v>
      </c>
    </row>
    <row r="31" spans="1:2" ht="18" customHeight="1">
      <c r="A31" s="18" t="s">
        <v>321</v>
      </c>
      <c r="B31" s="18" t="s">
        <v>361</v>
      </c>
    </row>
    <row r="32" spans="1:2" ht="18" customHeight="1">
      <c r="A32" s="18" t="s">
        <v>322</v>
      </c>
      <c r="B32" s="18" t="s">
        <v>362</v>
      </c>
    </row>
    <row r="33" spans="1:9" ht="27.75" customHeight="1">
      <c r="A33" s="135" t="s">
        <v>323</v>
      </c>
      <c r="B33" s="239" t="s">
        <v>470</v>
      </c>
      <c r="C33" s="239"/>
      <c r="D33" s="239"/>
      <c r="E33" s="239"/>
      <c r="F33" s="239"/>
      <c r="G33" s="239"/>
      <c r="H33" s="239"/>
      <c r="I33" s="239"/>
    </row>
    <row r="34" spans="1:2" ht="18" customHeight="1">
      <c r="A34" s="18" t="s">
        <v>324</v>
      </c>
      <c r="B34" s="18" t="s">
        <v>468</v>
      </c>
    </row>
    <row r="35" spans="1:2" ht="18" customHeight="1">
      <c r="A35" s="18" t="s">
        <v>325</v>
      </c>
      <c r="B35" s="18" t="s">
        <v>363</v>
      </c>
    </row>
    <row r="36" spans="1:2" ht="18" customHeight="1">
      <c r="A36" s="18" t="s">
        <v>326</v>
      </c>
      <c r="B36" s="18" t="s">
        <v>364</v>
      </c>
    </row>
    <row r="37" spans="1:2" ht="18" customHeight="1">
      <c r="A37" s="18" t="s">
        <v>327</v>
      </c>
      <c r="B37" s="18" t="s">
        <v>365</v>
      </c>
    </row>
    <row r="38" spans="1:9" ht="27.75" customHeight="1">
      <c r="A38" s="135" t="s">
        <v>328</v>
      </c>
      <c r="B38" s="239" t="s">
        <v>366</v>
      </c>
      <c r="C38" s="239"/>
      <c r="D38" s="239"/>
      <c r="E38" s="239"/>
      <c r="F38" s="239"/>
      <c r="G38" s="239"/>
      <c r="H38" s="239"/>
      <c r="I38" s="239"/>
    </row>
    <row r="39" spans="1:2" ht="18" customHeight="1">
      <c r="A39" s="18" t="s">
        <v>329</v>
      </c>
      <c r="B39" s="18" t="s">
        <v>367</v>
      </c>
    </row>
    <row r="40" spans="1:2" ht="18" customHeight="1">
      <c r="A40" s="18" t="s">
        <v>330</v>
      </c>
      <c r="B40" s="18" t="s">
        <v>368</v>
      </c>
    </row>
    <row r="41" spans="1:2" ht="33" customHeight="1">
      <c r="A41" s="135" t="s">
        <v>331</v>
      </c>
      <c r="B41" s="136" t="s">
        <v>371</v>
      </c>
    </row>
    <row r="42" spans="1:2" ht="18" customHeight="1">
      <c r="A42" s="18" t="s">
        <v>332</v>
      </c>
      <c r="B42" s="18" t="s">
        <v>369</v>
      </c>
    </row>
    <row r="43" spans="1:2" ht="30.75" customHeight="1">
      <c r="A43" s="135" t="s">
        <v>333</v>
      </c>
      <c r="B43" s="136" t="s">
        <v>370</v>
      </c>
    </row>
    <row r="44" spans="1:2" ht="18" customHeight="1">
      <c r="A44" s="18" t="s">
        <v>334</v>
      </c>
      <c r="B44" s="18" t="s">
        <v>372</v>
      </c>
    </row>
    <row r="45" spans="1:2" ht="18" customHeight="1">
      <c r="A45" s="18" t="s">
        <v>335</v>
      </c>
      <c r="B45" s="18" t="s">
        <v>373</v>
      </c>
    </row>
    <row r="46" spans="1:9" ht="26.25" customHeight="1">
      <c r="A46" s="135" t="s">
        <v>336</v>
      </c>
      <c r="B46" s="239" t="s">
        <v>471</v>
      </c>
      <c r="C46" s="239"/>
      <c r="D46" s="239"/>
      <c r="E46" s="239"/>
      <c r="F46" s="239"/>
      <c r="G46" s="239"/>
      <c r="H46" s="239"/>
      <c r="I46" s="239"/>
    </row>
    <row r="47" spans="1:2" ht="18" customHeight="1">
      <c r="A47" s="18" t="s">
        <v>337</v>
      </c>
      <c r="B47" s="18" t="s">
        <v>468</v>
      </c>
    </row>
    <row r="48" spans="1:2" ht="18" customHeight="1">
      <c r="A48" s="18" t="s">
        <v>338</v>
      </c>
      <c r="B48" s="18" t="s">
        <v>374</v>
      </c>
    </row>
    <row r="49" spans="1:2" ht="18" customHeight="1">
      <c r="A49" s="18" t="s">
        <v>339</v>
      </c>
      <c r="B49" s="18" t="s">
        <v>375</v>
      </c>
    </row>
    <row r="50" spans="1:2" ht="18" customHeight="1">
      <c r="A50" s="18" t="s">
        <v>340</v>
      </c>
      <c r="B50" s="18" t="s">
        <v>458</v>
      </c>
    </row>
    <row r="51" spans="1:2" ht="18" customHeight="1">
      <c r="A51" s="18" t="s">
        <v>341</v>
      </c>
      <c r="B51" s="18" t="s">
        <v>459</v>
      </c>
    </row>
    <row r="52" spans="1:2" ht="18" customHeight="1">
      <c r="A52" s="18" t="s">
        <v>443</v>
      </c>
      <c r="B52" s="18" t="s">
        <v>453</v>
      </c>
    </row>
  </sheetData>
  <sheetProtection/>
  <mergeCells count="8">
    <mergeCell ref="B38:I38"/>
    <mergeCell ref="B46:I46"/>
    <mergeCell ref="B12:I12"/>
    <mergeCell ref="B10:I10"/>
    <mergeCell ref="B17:I17"/>
    <mergeCell ref="B23:I23"/>
    <mergeCell ref="B28:I28"/>
    <mergeCell ref="B33:I33"/>
  </mergeCells>
  <printOptions/>
  <pageMargins left="0.7086614173228347" right="0.7086614173228347" top="1.141732283464567" bottom="0.7480314960629921" header="0.11811023622047245" footer="0.31496062992125984"/>
  <pageSetup horizontalDpi="600" verticalDpi="600" orientation="landscape" r:id="rId2"/>
  <headerFooter>
    <oddHeader>&amp;L&amp;G&amp;R&amp;"Verdana,Negrita"&amp;12INDICE
&amp;"Verdana,Normal"&amp;9Catastro Vitícola Nacional 2013</oddHeader>
    <oddFooter>&amp;R&amp;"Verdana,Normal"Página &amp;P de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00390625" style="1" customWidth="1"/>
    <col min="2" max="2" width="9.00390625" style="1" customWidth="1"/>
    <col min="3" max="4" width="6.421875" style="1" customWidth="1"/>
    <col min="5" max="5" width="7.140625" style="1" customWidth="1"/>
    <col min="6" max="6" width="9.00390625" style="1" customWidth="1"/>
    <col min="7" max="7" width="7.7109375" style="1" customWidth="1"/>
    <col min="8" max="8" width="10.8515625" style="1" customWidth="1"/>
    <col min="9" max="9" width="7.7109375" style="1" customWidth="1"/>
    <col min="10" max="10" width="7.140625" style="1" customWidth="1"/>
    <col min="11" max="11" width="9.00390625" style="1" customWidth="1"/>
    <col min="12" max="12" width="5.8515625" style="1" customWidth="1"/>
    <col min="13" max="13" width="7.7109375" style="1" customWidth="1"/>
    <col min="14" max="14" width="10.28125" style="1" customWidth="1"/>
    <col min="15" max="16384" width="11.421875" style="1" customWidth="1"/>
  </cols>
  <sheetData>
    <row r="1" spans="1:14" ht="26.25" customHeight="1">
      <c r="A1" s="279" t="s">
        <v>10</v>
      </c>
      <c r="B1" s="283" t="s">
        <v>28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79" t="s">
        <v>11</v>
      </c>
    </row>
    <row r="2" spans="1:14" ht="123" customHeight="1">
      <c r="A2" s="279"/>
      <c r="B2" s="24" t="s">
        <v>22</v>
      </c>
      <c r="C2" s="24" t="s">
        <v>64</v>
      </c>
      <c r="D2" s="24" t="s">
        <v>58</v>
      </c>
      <c r="E2" s="24" t="s">
        <v>23</v>
      </c>
      <c r="F2" s="24" t="s">
        <v>24</v>
      </c>
      <c r="G2" s="24" t="s">
        <v>21</v>
      </c>
      <c r="H2" s="24" t="s">
        <v>25</v>
      </c>
      <c r="I2" s="24" t="s">
        <v>65</v>
      </c>
      <c r="J2" s="24" t="s">
        <v>66</v>
      </c>
      <c r="K2" s="24" t="s">
        <v>26</v>
      </c>
      <c r="L2" s="24" t="s">
        <v>19</v>
      </c>
      <c r="M2" s="24" t="s">
        <v>27</v>
      </c>
      <c r="N2" s="279"/>
    </row>
    <row r="3" spans="1:14" ht="14.25">
      <c r="A3" s="25" t="s">
        <v>44</v>
      </c>
      <c r="B3" s="14">
        <v>2.25</v>
      </c>
      <c r="C3" s="14"/>
      <c r="D3" s="14"/>
      <c r="E3" s="14"/>
      <c r="F3" s="14"/>
      <c r="G3" s="14">
        <v>4.85</v>
      </c>
      <c r="H3" s="14"/>
      <c r="I3" s="14"/>
      <c r="J3" s="14"/>
      <c r="K3" s="14"/>
      <c r="L3" s="14"/>
      <c r="M3" s="14"/>
      <c r="N3" s="111">
        <f aca="true" t="shared" si="0" ref="N3:N11">SUM(B3:M3)</f>
        <v>7.1</v>
      </c>
    </row>
    <row r="4" spans="1:14" ht="14.25">
      <c r="A4" s="25" t="s">
        <v>46</v>
      </c>
      <c r="B4" s="14">
        <v>0.75</v>
      </c>
      <c r="C4" s="14"/>
      <c r="D4" s="14"/>
      <c r="E4" s="14"/>
      <c r="F4" s="14">
        <v>0.5</v>
      </c>
      <c r="G4" s="14">
        <v>0.5</v>
      </c>
      <c r="H4" s="14">
        <v>3.7</v>
      </c>
      <c r="I4" s="14"/>
      <c r="J4" s="14"/>
      <c r="K4" s="14">
        <v>0.75</v>
      </c>
      <c r="L4" s="14"/>
      <c r="M4" s="14"/>
      <c r="N4" s="111">
        <f t="shared" si="0"/>
        <v>6.2</v>
      </c>
    </row>
    <row r="5" spans="1:14" ht="14.25">
      <c r="A5" s="25" t="s">
        <v>47</v>
      </c>
      <c r="B5" s="14">
        <v>19.1</v>
      </c>
      <c r="C5" s="14"/>
      <c r="D5" s="14"/>
      <c r="E5" s="14"/>
      <c r="F5" s="14"/>
      <c r="G5" s="14"/>
      <c r="H5" s="14"/>
      <c r="I5" s="14"/>
      <c r="J5" s="14">
        <v>5.4</v>
      </c>
      <c r="K5" s="14">
        <v>33.56</v>
      </c>
      <c r="L5" s="14"/>
      <c r="M5" s="14"/>
      <c r="N5" s="111">
        <f t="shared" si="0"/>
        <v>58.06</v>
      </c>
    </row>
    <row r="6" spans="1:14" ht="14.25">
      <c r="A6" s="25" t="s">
        <v>48</v>
      </c>
      <c r="B6" s="14"/>
      <c r="C6" s="14"/>
      <c r="D6" s="14"/>
      <c r="E6" s="14">
        <v>4</v>
      </c>
      <c r="F6" s="14">
        <v>4</v>
      </c>
      <c r="G6" s="14"/>
      <c r="H6" s="14"/>
      <c r="I6" s="14"/>
      <c r="J6" s="14"/>
      <c r="K6" s="14"/>
      <c r="L6" s="14"/>
      <c r="M6" s="14"/>
      <c r="N6" s="111">
        <f t="shared" si="0"/>
        <v>8</v>
      </c>
    </row>
    <row r="7" spans="1:14" ht="14.25">
      <c r="A7" s="25" t="s">
        <v>49</v>
      </c>
      <c r="B7" s="14">
        <v>654.0200000000001</v>
      </c>
      <c r="C7" s="14">
        <v>4.220000000000001</v>
      </c>
      <c r="D7" s="14">
        <v>1.5</v>
      </c>
      <c r="E7" s="14">
        <v>1.5</v>
      </c>
      <c r="F7" s="14">
        <v>58.730000000000004</v>
      </c>
      <c r="G7" s="14">
        <v>41.24000000000001</v>
      </c>
      <c r="H7" s="14">
        <v>169.71</v>
      </c>
      <c r="I7" s="14">
        <v>29.990000000000002</v>
      </c>
      <c r="J7" s="14">
        <v>1.63</v>
      </c>
      <c r="K7" s="14">
        <v>251.41000000000003</v>
      </c>
      <c r="L7" s="14">
        <v>3</v>
      </c>
      <c r="M7" s="14">
        <v>35.53</v>
      </c>
      <c r="N7" s="111">
        <f t="shared" si="0"/>
        <v>1252.4800000000002</v>
      </c>
    </row>
    <row r="8" spans="1:14" ht="14.25">
      <c r="A8" s="25" t="s">
        <v>50</v>
      </c>
      <c r="B8" s="14"/>
      <c r="C8" s="14"/>
      <c r="D8" s="14"/>
      <c r="E8" s="14"/>
      <c r="F8" s="14"/>
      <c r="G8" s="14">
        <v>2.5</v>
      </c>
      <c r="H8" s="14"/>
      <c r="I8" s="14"/>
      <c r="J8" s="14"/>
      <c r="K8" s="14"/>
      <c r="L8" s="14"/>
      <c r="M8" s="14"/>
      <c r="N8" s="111">
        <f t="shared" si="0"/>
        <v>2.5</v>
      </c>
    </row>
    <row r="9" spans="1:14" ht="14.25">
      <c r="A9" s="25" t="s">
        <v>51</v>
      </c>
      <c r="B9" s="14">
        <v>63.94</v>
      </c>
      <c r="C9" s="14"/>
      <c r="D9" s="14"/>
      <c r="E9" s="14"/>
      <c r="F9" s="14">
        <v>28.93</v>
      </c>
      <c r="G9" s="14">
        <v>15.08</v>
      </c>
      <c r="H9" s="14">
        <v>25</v>
      </c>
      <c r="I9" s="14"/>
      <c r="J9" s="14"/>
      <c r="K9" s="14"/>
      <c r="L9" s="14"/>
      <c r="M9" s="14">
        <v>13.14</v>
      </c>
      <c r="N9" s="111">
        <f t="shared" si="0"/>
        <v>146.08999999999997</v>
      </c>
    </row>
    <row r="10" spans="1:14" ht="14.25">
      <c r="A10" s="25" t="s">
        <v>53</v>
      </c>
      <c r="B10" s="14"/>
      <c r="C10" s="14"/>
      <c r="D10" s="14"/>
      <c r="E10" s="14"/>
      <c r="F10" s="14">
        <v>3</v>
      </c>
      <c r="G10" s="14">
        <v>5.3</v>
      </c>
      <c r="H10" s="14">
        <v>11.6</v>
      </c>
      <c r="I10" s="14"/>
      <c r="J10" s="14"/>
      <c r="K10" s="14"/>
      <c r="L10" s="14"/>
      <c r="M10" s="14">
        <v>0.88</v>
      </c>
      <c r="N10" s="111">
        <f t="shared" si="0"/>
        <v>20.779999999999998</v>
      </c>
    </row>
    <row r="11" spans="1:14" ht="14.25">
      <c r="A11" s="25" t="s">
        <v>54</v>
      </c>
      <c r="B11" s="14">
        <v>4.48</v>
      </c>
      <c r="C11" s="14"/>
      <c r="D11" s="14"/>
      <c r="E11" s="14"/>
      <c r="F11" s="14">
        <v>10</v>
      </c>
      <c r="G11" s="14"/>
      <c r="H11" s="14">
        <v>63.129999999999995</v>
      </c>
      <c r="I11" s="14"/>
      <c r="J11" s="14">
        <v>5</v>
      </c>
      <c r="K11" s="14">
        <v>51.629999999999995</v>
      </c>
      <c r="L11" s="14"/>
      <c r="M11" s="14">
        <v>6</v>
      </c>
      <c r="N11" s="111">
        <f t="shared" si="0"/>
        <v>140.24</v>
      </c>
    </row>
    <row r="12" spans="1:14" ht="27" customHeight="1">
      <c r="A12" s="10" t="s">
        <v>3</v>
      </c>
      <c r="B12" s="115">
        <f aca="true" t="shared" si="1" ref="B12:M12">SUM(B3:B11)</f>
        <v>744.5400000000002</v>
      </c>
      <c r="C12" s="115">
        <f t="shared" si="1"/>
        <v>4.220000000000001</v>
      </c>
      <c r="D12" s="115">
        <f>SUM(D3:D11)</f>
        <v>1.5</v>
      </c>
      <c r="E12" s="115">
        <f t="shared" si="1"/>
        <v>5.5</v>
      </c>
      <c r="F12" s="115">
        <f t="shared" si="1"/>
        <v>105.16</v>
      </c>
      <c r="G12" s="115">
        <f t="shared" si="1"/>
        <v>69.47000000000001</v>
      </c>
      <c r="H12" s="115">
        <f t="shared" si="1"/>
        <v>273.14</v>
      </c>
      <c r="I12" s="115">
        <f t="shared" si="1"/>
        <v>29.990000000000002</v>
      </c>
      <c r="J12" s="115">
        <f t="shared" si="1"/>
        <v>12.030000000000001</v>
      </c>
      <c r="K12" s="115">
        <f t="shared" si="1"/>
        <v>337.35</v>
      </c>
      <c r="L12" s="115">
        <f t="shared" si="1"/>
        <v>3</v>
      </c>
      <c r="M12" s="115">
        <f t="shared" si="1"/>
        <v>55.550000000000004</v>
      </c>
      <c r="N12" s="115">
        <f>SUM(B12:M12)</f>
        <v>1641.45</v>
      </c>
    </row>
  </sheetData>
  <sheetProtection/>
  <mergeCells count="3">
    <mergeCell ref="B1:M1"/>
    <mergeCell ref="A1:A2"/>
    <mergeCell ref="N1:N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scale="95" r:id="rId2"/>
  <headerFooter>
    <oddHeader>&amp;L&amp;G&amp;C&amp;"Verdana,Negrita"SUPERFICIE COMUNAL DE CEPAJES BLANCOS PARA VINIFICACIÓN (has)
REGION DE COQUIMBO&amp;RCUADRO N° 21</oddHeader>
    <oddFooter>&amp;R&amp;F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16.7109375" style="1" customWidth="1"/>
    <col min="2" max="2" width="7.8515625" style="1" customWidth="1"/>
    <col min="3" max="3" width="9.140625" style="1" customWidth="1"/>
    <col min="4" max="4" width="5.8515625" style="1" customWidth="1"/>
    <col min="5" max="5" width="9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8.421875" style="1" customWidth="1"/>
    <col min="10" max="10" width="7.8515625" style="1" customWidth="1"/>
    <col min="11" max="11" width="6.140625" style="1" customWidth="1"/>
    <col min="12" max="13" width="6.57421875" style="1" customWidth="1"/>
    <col min="14" max="14" width="9.140625" style="1" customWidth="1"/>
    <col min="15" max="15" width="7.140625" style="1" customWidth="1"/>
    <col min="16" max="16" width="8.421875" style="1" customWidth="1"/>
    <col min="17" max="17" width="5.8515625" style="1" customWidth="1"/>
    <col min="18" max="18" width="8.421875" style="1" customWidth="1"/>
    <col min="19" max="19" width="10.421875" style="1" customWidth="1"/>
    <col min="20" max="16384" width="11.421875" style="1" customWidth="1"/>
  </cols>
  <sheetData>
    <row r="1" spans="1:19" ht="34.5" customHeight="1">
      <c r="A1" s="279" t="s">
        <v>10</v>
      </c>
      <c r="B1" s="283" t="s">
        <v>43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4" t="s">
        <v>11</v>
      </c>
    </row>
    <row r="2" spans="1:19" ht="110.25" customHeight="1">
      <c r="A2" s="279"/>
      <c r="B2" s="24" t="s">
        <v>30</v>
      </c>
      <c r="C2" s="24" t="s">
        <v>31</v>
      </c>
      <c r="D2" s="24" t="s">
        <v>129</v>
      </c>
      <c r="E2" s="24" t="s">
        <v>32</v>
      </c>
      <c r="F2" s="24" t="s">
        <v>33</v>
      </c>
      <c r="G2" s="24" t="s">
        <v>94</v>
      </c>
      <c r="H2" s="24" t="s">
        <v>34</v>
      </c>
      <c r="I2" s="24" t="s">
        <v>35</v>
      </c>
      <c r="J2" s="24" t="s">
        <v>448</v>
      </c>
      <c r="K2" s="24" t="s">
        <v>38</v>
      </c>
      <c r="L2" s="24" t="s">
        <v>68</v>
      </c>
      <c r="M2" s="24" t="s">
        <v>69</v>
      </c>
      <c r="N2" s="24" t="s">
        <v>39</v>
      </c>
      <c r="O2" s="24" t="s">
        <v>40</v>
      </c>
      <c r="P2" s="24" t="s">
        <v>41</v>
      </c>
      <c r="Q2" s="24" t="s">
        <v>96</v>
      </c>
      <c r="R2" s="24" t="s">
        <v>42</v>
      </c>
      <c r="S2" s="284"/>
    </row>
    <row r="3" spans="1:19" ht="15">
      <c r="A3" s="41" t="s">
        <v>44</v>
      </c>
      <c r="B3" s="14"/>
      <c r="C3" s="14">
        <v>6.49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>
        <v>4.5</v>
      </c>
      <c r="Q3" s="14"/>
      <c r="R3" s="14">
        <v>3.86</v>
      </c>
      <c r="S3" s="111">
        <f aca="true" t="shared" si="0" ref="S3:S12">SUM(B3:R3)</f>
        <v>14.85</v>
      </c>
    </row>
    <row r="4" spans="1:19" ht="15">
      <c r="A4" s="41" t="s">
        <v>46</v>
      </c>
      <c r="B4" s="14"/>
      <c r="C4" s="14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10.5</v>
      </c>
      <c r="Q4" s="14"/>
      <c r="R4" s="14"/>
      <c r="S4" s="111">
        <f t="shared" si="0"/>
        <v>14.5</v>
      </c>
    </row>
    <row r="5" spans="1:19" ht="15">
      <c r="A5" s="41" t="s">
        <v>47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15.3</v>
      </c>
      <c r="O5" s="14"/>
      <c r="P5" s="14">
        <v>13</v>
      </c>
      <c r="Q5" s="14"/>
      <c r="R5" s="14"/>
      <c r="S5" s="111">
        <f t="shared" si="0"/>
        <v>28.3</v>
      </c>
    </row>
    <row r="6" spans="1:19" ht="15">
      <c r="A6" s="41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v>2</v>
      </c>
      <c r="S6" s="111">
        <f>SUM(B6:R6)</f>
        <v>2</v>
      </c>
    </row>
    <row r="7" spans="1:19" ht="15">
      <c r="A7" s="41" t="s">
        <v>49</v>
      </c>
      <c r="B7" s="14">
        <v>19.12</v>
      </c>
      <c r="C7" s="14">
        <v>247.69</v>
      </c>
      <c r="D7" s="14"/>
      <c r="E7" s="14">
        <v>46.51</v>
      </c>
      <c r="F7" s="14">
        <v>15.58</v>
      </c>
      <c r="G7" s="14"/>
      <c r="H7" s="14">
        <v>12.1</v>
      </c>
      <c r="I7" s="14">
        <v>90.33999999999999</v>
      </c>
      <c r="J7" s="14"/>
      <c r="K7" s="14">
        <v>0.5</v>
      </c>
      <c r="L7" s="14"/>
      <c r="M7" s="14">
        <v>4.68</v>
      </c>
      <c r="N7" s="14">
        <v>139.96</v>
      </c>
      <c r="O7" s="14">
        <v>1.4</v>
      </c>
      <c r="P7" s="14">
        <v>322.1699999999999</v>
      </c>
      <c r="Q7" s="14"/>
      <c r="R7" s="14">
        <v>158.25</v>
      </c>
      <c r="S7" s="111">
        <f t="shared" si="0"/>
        <v>1058.3</v>
      </c>
    </row>
    <row r="8" spans="1:19" ht="15">
      <c r="A8" s="41" t="s">
        <v>50</v>
      </c>
      <c r="B8" s="14"/>
      <c r="C8" s="14">
        <v>3.93</v>
      </c>
      <c r="D8" s="14">
        <v>0.9</v>
      </c>
      <c r="E8" s="14">
        <v>1.1</v>
      </c>
      <c r="F8" s="14">
        <v>0.74</v>
      </c>
      <c r="G8" s="14">
        <v>1.47</v>
      </c>
      <c r="H8" s="14"/>
      <c r="I8" s="14">
        <v>0.8500000000000001</v>
      </c>
      <c r="J8" s="14"/>
      <c r="K8" s="14"/>
      <c r="L8" s="14">
        <v>1.18</v>
      </c>
      <c r="M8" s="14">
        <v>1.73</v>
      </c>
      <c r="N8" s="14"/>
      <c r="O8" s="14"/>
      <c r="P8" s="14">
        <v>10.09</v>
      </c>
      <c r="Q8" s="14"/>
      <c r="R8" s="14"/>
      <c r="S8" s="111">
        <f t="shared" si="0"/>
        <v>21.990000000000002</v>
      </c>
    </row>
    <row r="9" spans="1:19" ht="15">
      <c r="A9" s="41" t="s">
        <v>51</v>
      </c>
      <c r="B9" s="14">
        <v>8.84</v>
      </c>
      <c r="C9" s="14">
        <v>63.959999999999994</v>
      </c>
      <c r="D9" s="14"/>
      <c r="E9" s="14">
        <v>34.400000000000006</v>
      </c>
      <c r="F9" s="14"/>
      <c r="G9" s="14"/>
      <c r="H9" s="14"/>
      <c r="I9" s="14">
        <v>9.8</v>
      </c>
      <c r="J9" s="14"/>
      <c r="K9" s="14"/>
      <c r="L9" s="14"/>
      <c r="M9" s="14"/>
      <c r="N9" s="14">
        <v>8.2</v>
      </c>
      <c r="O9" s="14"/>
      <c r="P9" s="14">
        <v>90.50999999999999</v>
      </c>
      <c r="Q9" s="14"/>
      <c r="R9" s="14">
        <v>59.79</v>
      </c>
      <c r="S9" s="111">
        <f t="shared" si="0"/>
        <v>275.5</v>
      </c>
    </row>
    <row r="10" spans="1:19" ht="15">
      <c r="A10" s="41" t="s">
        <v>52</v>
      </c>
      <c r="B10" s="14">
        <v>0.93</v>
      </c>
      <c r="C10" s="14">
        <v>3.0999999999999996</v>
      </c>
      <c r="D10" s="14">
        <v>0.87</v>
      </c>
      <c r="E10" s="14">
        <v>0.86</v>
      </c>
      <c r="F10" s="14">
        <v>0.86</v>
      </c>
      <c r="G10" s="14">
        <v>0.87</v>
      </c>
      <c r="H10" s="14"/>
      <c r="I10" s="14">
        <v>0.73</v>
      </c>
      <c r="J10" s="14">
        <v>0.86</v>
      </c>
      <c r="K10" s="14"/>
      <c r="L10" s="14"/>
      <c r="M10" s="14">
        <v>0.84</v>
      </c>
      <c r="N10" s="14"/>
      <c r="O10" s="14"/>
      <c r="P10" s="14">
        <v>0.4</v>
      </c>
      <c r="Q10" s="14">
        <v>0.57</v>
      </c>
      <c r="R10" s="14"/>
      <c r="S10" s="111">
        <f t="shared" si="0"/>
        <v>10.89</v>
      </c>
    </row>
    <row r="11" spans="1:19" ht="15">
      <c r="A11" s="41" t="s">
        <v>53</v>
      </c>
      <c r="B11" s="14">
        <v>2</v>
      </c>
      <c r="C11" s="14">
        <v>20.099999999999998</v>
      </c>
      <c r="D11" s="14"/>
      <c r="E11" s="14">
        <v>0.57</v>
      </c>
      <c r="F11" s="14">
        <v>3</v>
      </c>
      <c r="G11" s="14"/>
      <c r="H11" s="14"/>
      <c r="I11" s="14"/>
      <c r="J11" s="14"/>
      <c r="K11" s="14"/>
      <c r="L11" s="14">
        <v>2.17</v>
      </c>
      <c r="M11" s="14"/>
      <c r="N11" s="14"/>
      <c r="O11" s="14"/>
      <c r="P11" s="14">
        <v>47.379999999999995</v>
      </c>
      <c r="Q11" s="14"/>
      <c r="R11" s="14">
        <v>1</v>
      </c>
      <c r="S11" s="111">
        <f t="shared" si="0"/>
        <v>76.22</v>
      </c>
    </row>
    <row r="12" spans="1:19" ht="15">
      <c r="A12" s="41" t="s">
        <v>54</v>
      </c>
      <c r="B12" s="14"/>
      <c r="C12" s="14">
        <v>5.08</v>
      </c>
      <c r="D12" s="14"/>
      <c r="E12" s="14">
        <v>63.440000000000005</v>
      </c>
      <c r="F12" s="14">
        <v>6.5</v>
      </c>
      <c r="G12" s="14"/>
      <c r="H12" s="14"/>
      <c r="I12" s="14">
        <v>8.43</v>
      </c>
      <c r="J12" s="14"/>
      <c r="K12" s="14"/>
      <c r="L12" s="14"/>
      <c r="M12" s="14"/>
      <c r="N12" s="14">
        <v>15.08</v>
      </c>
      <c r="O12" s="14">
        <v>9</v>
      </c>
      <c r="P12" s="14">
        <v>100.32000000000001</v>
      </c>
      <c r="Q12" s="14"/>
      <c r="R12" s="14">
        <v>53.2</v>
      </c>
      <c r="S12" s="111">
        <f t="shared" si="0"/>
        <v>261.05</v>
      </c>
    </row>
    <row r="13" spans="1:19" ht="29.25" customHeight="1">
      <c r="A13" s="10" t="s">
        <v>3</v>
      </c>
      <c r="B13" s="115">
        <f aca="true" t="shared" si="1" ref="B13:R13">SUM(B3:B12)</f>
        <v>30.89</v>
      </c>
      <c r="C13" s="115">
        <f t="shared" si="1"/>
        <v>354.35</v>
      </c>
      <c r="D13" s="115">
        <f>SUM(D3:D12)</f>
        <v>1.77</v>
      </c>
      <c r="E13" s="115">
        <f t="shared" si="1"/>
        <v>146.88</v>
      </c>
      <c r="F13" s="115">
        <f t="shared" si="1"/>
        <v>26.68</v>
      </c>
      <c r="G13" s="115">
        <f>SUM(G3:G12)</f>
        <v>2.34</v>
      </c>
      <c r="H13" s="115">
        <f t="shared" si="1"/>
        <v>12.1</v>
      </c>
      <c r="I13" s="115">
        <f t="shared" si="1"/>
        <v>110.14999999999998</v>
      </c>
      <c r="J13" s="115">
        <f>SUM(J3:J12)</f>
        <v>0.86</v>
      </c>
      <c r="K13" s="115">
        <f t="shared" si="1"/>
        <v>0.5</v>
      </c>
      <c r="L13" s="115">
        <f t="shared" si="1"/>
        <v>3.3499999999999996</v>
      </c>
      <c r="M13" s="115">
        <f t="shared" si="1"/>
        <v>7.25</v>
      </c>
      <c r="N13" s="115">
        <f t="shared" si="1"/>
        <v>178.54000000000002</v>
      </c>
      <c r="O13" s="115">
        <f t="shared" si="1"/>
        <v>10.4</v>
      </c>
      <c r="P13" s="115">
        <f t="shared" si="1"/>
        <v>598.8699999999999</v>
      </c>
      <c r="Q13" s="115">
        <f>SUM(Q3:Q12)</f>
        <v>0.57</v>
      </c>
      <c r="R13" s="115">
        <f t="shared" si="1"/>
        <v>278.1</v>
      </c>
      <c r="S13" s="115">
        <f>SUM(B13:R13)</f>
        <v>1763.6</v>
      </c>
    </row>
  </sheetData>
  <sheetProtection/>
  <mergeCells count="3">
    <mergeCell ref="B1:R1"/>
    <mergeCell ref="A1:A2"/>
    <mergeCell ref="S1:S2"/>
  </mergeCells>
  <printOptions horizontalCentered="1"/>
  <pageMargins left="0.11811023622047245" right="0" top="1.7322834645669292" bottom="0.7480314960629921" header="0.7086614173228347" footer="0.7086614173228347"/>
  <pageSetup horizontalDpi="600" verticalDpi="600" orientation="landscape" scale="85" r:id="rId2"/>
  <headerFooter>
    <oddHeader>&amp;L&amp;G&amp;C&amp;"Verdana,Negrita"SUPERFICIE COMUNAL DE CEPAJES TINTOS PARA VINIFICACIÓN (has)
REGION DE COQUIMBO&amp;RCUADRO N° 22</oddHeader>
    <oddFooter>&amp;R&amp;F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3.421875" style="1" customWidth="1"/>
    <col min="2" max="2" width="23.8515625" style="1" customWidth="1"/>
    <col min="3" max="3" width="21.57421875" style="1" customWidth="1"/>
    <col min="4" max="4" width="12.57421875" style="1" customWidth="1"/>
    <col min="5" max="16384" width="11.421875" style="1" customWidth="1"/>
  </cols>
  <sheetData>
    <row r="1" spans="1:4" ht="22.5" customHeight="1">
      <c r="A1" s="285" t="s">
        <v>10</v>
      </c>
      <c r="B1" s="276"/>
      <c r="C1" s="277"/>
      <c r="D1" s="285" t="s">
        <v>11</v>
      </c>
    </row>
    <row r="2" spans="1:4" ht="36.75" customHeight="1">
      <c r="A2" s="285"/>
      <c r="B2" s="57" t="s">
        <v>1</v>
      </c>
      <c r="C2" s="57" t="s">
        <v>2</v>
      </c>
      <c r="D2" s="285"/>
    </row>
    <row r="3" spans="1:6" ht="15">
      <c r="A3" s="17" t="s">
        <v>70</v>
      </c>
      <c r="B3" s="217"/>
      <c r="C3" s="217">
        <v>31.200000000000003</v>
      </c>
      <c r="D3" s="112">
        <f aca="true" t="shared" si="0" ref="D3:D24">SUM(B3:C3)</f>
        <v>31.200000000000003</v>
      </c>
      <c r="F3" s="92"/>
    </row>
    <row r="4" spans="1:6" ht="15">
      <c r="A4" s="17" t="s">
        <v>71</v>
      </c>
      <c r="B4" s="217">
        <v>116.70000000000002</v>
      </c>
      <c r="C4" s="217">
        <v>50.77</v>
      </c>
      <c r="D4" s="112">
        <f t="shared" si="0"/>
        <v>167.47000000000003</v>
      </c>
      <c r="F4" s="92"/>
    </row>
    <row r="5" spans="1:6" ht="15">
      <c r="A5" s="17" t="s">
        <v>72</v>
      </c>
      <c r="B5" s="217">
        <v>4110.1100000000015</v>
      </c>
      <c r="C5" s="217">
        <v>1466.0300000000002</v>
      </c>
      <c r="D5" s="112">
        <f t="shared" si="0"/>
        <v>5576.140000000001</v>
      </c>
      <c r="F5" s="92"/>
    </row>
    <row r="6" spans="1:6" ht="15">
      <c r="A6" s="17" t="s">
        <v>73</v>
      </c>
      <c r="B6" s="217"/>
      <c r="C6" s="217">
        <v>55</v>
      </c>
      <c r="D6" s="112">
        <f t="shared" si="0"/>
        <v>55</v>
      </c>
      <c r="F6" s="92"/>
    </row>
    <row r="7" spans="1:6" ht="15">
      <c r="A7" s="17" t="s">
        <v>74</v>
      </c>
      <c r="B7" s="217">
        <v>5.13</v>
      </c>
      <c r="C7" s="217">
        <v>172.94</v>
      </c>
      <c r="D7" s="112">
        <f t="shared" si="0"/>
        <v>178.07</v>
      </c>
      <c r="F7" s="92"/>
    </row>
    <row r="8" spans="1:6" ht="15">
      <c r="A8" s="17" t="s">
        <v>266</v>
      </c>
      <c r="B8" s="217">
        <v>2</v>
      </c>
      <c r="C8" s="217">
        <v>2</v>
      </c>
      <c r="D8" s="112">
        <f t="shared" si="0"/>
        <v>4</v>
      </c>
      <c r="F8" s="92"/>
    </row>
    <row r="9" spans="1:6" ht="15">
      <c r="A9" s="17" t="s">
        <v>75</v>
      </c>
      <c r="B9" s="217"/>
      <c r="C9" s="217">
        <v>21</v>
      </c>
      <c r="D9" s="112">
        <f t="shared" si="0"/>
        <v>21</v>
      </c>
      <c r="F9" s="92"/>
    </row>
    <row r="10" spans="1:6" ht="15">
      <c r="A10" s="17" t="s">
        <v>449</v>
      </c>
      <c r="B10" s="217"/>
      <c r="C10" s="217"/>
      <c r="D10" s="112">
        <f t="shared" si="0"/>
        <v>0</v>
      </c>
      <c r="F10" s="92"/>
    </row>
    <row r="11" spans="1:6" ht="15">
      <c r="A11" s="17" t="s">
        <v>76</v>
      </c>
      <c r="B11" s="217"/>
      <c r="C11" s="217">
        <v>6.319999999999999</v>
      </c>
      <c r="D11" s="112">
        <f t="shared" si="0"/>
        <v>6.319999999999999</v>
      </c>
      <c r="F11" s="92"/>
    </row>
    <row r="12" spans="1:6" ht="15">
      <c r="A12" s="17" t="s">
        <v>77</v>
      </c>
      <c r="B12" s="217">
        <v>5.799999999999999</v>
      </c>
      <c r="C12" s="217">
        <v>250.02000000000007</v>
      </c>
      <c r="D12" s="112">
        <f t="shared" si="0"/>
        <v>255.82000000000008</v>
      </c>
      <c r="F12" s="92"/>
    </row>
    <row r="13" spans="1:6" ht="15">
      <c r="A13" s="17" t="s">
        <v>267</v>
      </c>
      <c r="B13" s="217"/>
      <c r="C13" s="217">
        <v>4.2</v>
      </c>
      <c r="D13" s="112">
        <f t="shared" si="0"/>
        <v>4.2</v>
      </c>
      <c r="F13" s="92"/>
    </row>
    <row r="14" spans="1:6" ht="15">
      <c r="A14" s="17" t="s">
        <v>78</v>
      </c>
      <c r="B14" s="217"/>
      <c r="C14" s="217">
        <v>2</v>
      </c>
      <c r="D14" s="112">
        <f t="shared" si="0"/>
        <v>2</v>
      </c>
      <c r="F14" s="92"/>
    </row>
    <row r="15" spans="1:6" ht="15">
      <c r="A15" s="17" t="s">
        <v>79</v>
      </c>
      <c r="B15" s="217">
        <v>143.48999999999998</v>
      </c>
      <c r="C15" s="217">
        <v>88.14000000000001</v>
      </c>
      <c r="D15" s="112">
        <f t="shared" si="0"/>
        <v>231.63</v>
      </c>
      <c r="F15" s="92"/>
    </row>
    <row r="16" spans="1:6" ht="15">
      <c r="A16" s="17" t="s">
        <v>80</v>
      </c>
      <c r="B16" s="217">
        <v>14.370000000000001</v>
      </c>
      <c r="C16" s="217">
        <v>15.91</v>
      </c>
      <c r="D16" s="112">
        <f t="shared" si="0"/>
        <v>30.28</v>
      </c>
      <c r="F16" s="92"/>
    </row>
    <row r="17" spans="1:6" ht="15">
      <c r="A17" s="17" t="s">
        <v>81</v>
      </c>
      <c r="B17" s="217">
        <v>2.19</v>
      </c>
      <c r="C17" s="217">
        <v>6</v>
      </c>
      <c r="D17" s="112">
        <f t="shared" si="0"/>
        <v>8.19</v>
      </c>
      <c r="F17" s="92"/>
    </row>
    <row r="18" spans="1:6" ht="15">
      <c r="A18" s="17" t="s">
        <v>82</v>
      </c>
      <c r="B18" s="217">
        <v>1264.8200000000008</v>
      </c>
      <c r="C18" s="217">
        <v>748.4400000000003</v>
      </c>
      <c r="D18" s="112">
        <f t="shared" si="0"/>
        <v>2013.2600000000011</v>
      </c>
      <c r="F18" s="92"/>
    </row>
    <row r="19" spans="1:6" ht="15">
      <c r="A19" s="17" t="s">
        <v>83</v>
      </c>
      <c r="B19" s="217">
        <v>36.99</v>
      </c>
      <c r="C19" s="217">
        <v>78.58000000000001</v>
      </c>
      <c r="D19" s="112">
        <f t="shared" si="0"/>
        <v>115.57000000000002</v>
      </c>
      <c r="F19" s="92"/>
    </row>
    <row r="20" spans="1:6" ht="15">
      <c r="A20" s="17" t="s">
        <v>84</v>
      </c>
      <c r="B20" s="217"/>
      <c r="C20" s="217">
        <v>283.09999999999985</v>
      </c>
      <c r="D20" s="112">
        <f t="shared" si="0"/>
        <v>283.09999999999985</v>
      </c>
      <c r="F20" s="92"/>
    </row>
    <row r="21" spans="1:6" ht="15">
      <c r="A21" s="17" t="s">
        <v>85</v>
      </c>
      <c r="B21" s="217">
        <v>3.0999999999999996</v>
      </c>
      <c r="C21" s="217">
        <v>185.15999999999997</v>
      </c>
      <c r="D21" s="112">
        <f t="shared" si="0"/>
        <v>188.25999999999996</v>
      </c>
      <c r="F21" s="92"/>
    </row>
    <row r="22" spans="1:6" ht="15">
      <c r="A22" s="17" t="s">
        <v>86</v>
      </c>
      <c r="B22" s="217">
        <v>246.87999999999997</v>
      </c>
      <c r="C22" s="217">
        <v>86.86999999999999</v>
      </c>
      <c r="D22" s="112">
        <f t="shared" si="0"/>
        <v>333.74999999999994</v>
      </c>
      <c r="F22" s="92"/>
    </row>
    <row r="23" spans="1:6" ht="15">
      <c r="A23" s="17" t="s">
        <v>87</v>
      </c>
      <c r="B23" s="217">
        <v>22.37</v>
      </c>
      <c r="C23" s="217">
        <v>25.179999999999996</v>
      </c>
      <c r="D23" s="112">
        <f t="shared" si="0"/>
        <v>47.55</v>
      </c>
      <c r="F23" s="92"/>
    </row>
    <row r="24" spans="1:6" ht="36" customHeight="1">
      <c r="A24" s="62" t="s">
        <v>3</v>
      </c>
      <c r="B24" s="110">
        <f>SUM(B3:B23)</f>
        <v>5973.950000000002</v>
      </c>
      <c r="C24" s="110">
        <f>SUM(C3:C23)</f>
        <v>3578.8599999999997</v>
      </c>
      <c r="D24" s="110">
        <f t="shared" si="0"/>
        <v>9552.810000000001</v>
      </c>
      <c r="F24" s="92"/>
    </row>
    <row r="26" ht="9" customHeight="1"/>
    <row r="27" spans="1:26" ht="14.25" customHeight="1">
      <c r="A27" s="244"/>
      <c r="B27" s="244"/>
      <c r="C27" s="244"/>
      <c r="D27" s="244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4.25">
      <c r="A28" s="244"/>
      <c r="B28" s="244"/>
      <c r="C28" s="244"/>
      <c r="D28" s="244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4.25">
      <c r="A29" s="244"/>
      <c r="B29" s="244"/>
      <c r="C29" s="244"/>
      <c r="D29" s="244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</sheetData>
  <sheetProtection/>
  <mergeCells count="4">
    <mergeCell ref="B1:C1"/>
    <mergeCell ref="A1:A2"/>
    <mergeCell ref="D1:D2"/>
    <mergeCell ref="A27:D29"/>
  </mergeCells>
  <printOptions horizontalCentered="1"/>
  <pageMargins left="0.7086614173228347" right="0.7086614173228347" top="1.3385826771653544" bottom="0.5511811023622047" header="0.7086614173228347" footer="0.7086614173228347"/>
  <pageSetup horizontalDpi="600" verticalDpi="600" orientation="landscape" r:id="rId2"/>
  <headerFooter>
    <oddHeader>&amp;L&amp;G&amp;C&amp;"Verdana,Negrita"CATASTRO DE VIDES (has)
REGION DE VALPARAISO&amp;RCUADRO N° 23</oddHeader>
    <oddFooter>&amp;R&amp;F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0.421875" style="0" customWidth="1"/>
    <col min="2" max="2" width="20.00390625" style="0" customWidth="1"/>
  </cols>
  <sheetData>
    <row r="1" spans="1:3" ht="30" customHeight="1">
      <c r="A1" s="285" t="s">
        <v>10</v>
      </c>
      <c r="B1" s="230"/>
      <c r="C1" s="285" t="s">
        <v>11</v>
      </c>
    </row>
    <row r="2" spans="1:3" ht="37.5" customHeight="1">
      <c r="A2" s="285"/>
      <c r="B2" s="56" t="s">
        <v>56</v>
      </c>
      <c r="C2" s="285"/>
    </row>
    <row r="3" spans="1:3" ht="15">
      <c r="A3" s="17"/>
      <c r="B3" s="16"/>
      <c r="C3" s="16"/>
    </row>
    <row r="4" spans="1:3" ht="15">
      <c r="A4" s="33" t="s">
        <v>70</v>
      </c>
      <c r="B4" s="59">
        <v>1</v>
      </c>
      <c r="C4" s="59">
        <f aca="true" t="shared" si="0" ref="C4:C13">SUM(B4:B4)</f>
        <v>1</v>
      </c>
    </row>
    <row r="5" spans="1:3" ht="15">
      <c r="A5" s="33" t="s">
        <v>71</v>
      </c>
      <c r="B5" s="59">
        <v>4</v>
      </c>
      <c r="C5" s="59">
        <f t="shared" si="0"/>
        <v>4</v>
      </c>
    </row>
    <row r="6" spans="1:3" ht="15">
      <c r="A6" s="33" t="s">
        <v>72</v>
      </c>
      <c r="B6" s="59">
        <v>130</v>
      </c>
      <c r="C6" s="59">
        <f t="shared" si="0"/>
        <v>130</v>
      </c>
    </row>
    <row r="7" spans="1:3" ht="15">
      <c r="A7" s="33" t="s">
        <v>73</v>
      </c>
      <c r="B7" s="60">
        <v>6</v>
      </c>
      <c r="C7" s="59">
        <f t="shared" si="0"/>
        <v>6</v>
      </c>
    </row>
    <row r="8" spans="1:3" ht="15">
      <c r="A8" s="33" t="s">
        <v>74</v>
      </c>
      <c r="B8" s="59">
        <v>14</v>
      </c>
      <c r="C8" s="59">
        <f t="shared" si="0"/>
        <v>14</v>
      </c>
    </row>
    <row r="9" spans="1:3" ht="15">
      <c r="A9" s="33" t="s">
        <v>266</v>
      </c>
      <c r="B9" s="59">
        <v>1</v>
      </c>
      <c r="C9" s="59">
        <f t="shared" si="0"/>
        <v>1</v>
      </c>
    </row>
    <row r="10" spans="1:3" ht="15">
      <c r="A10" s="33" t="s">
        <v>75</v>
      </c>
      <c r="B10" s="59">
        <v>2</v>
      </c>
      <c r="C10" s="59">
        <f t="shared" si="0"/>
        <v>2</v>
      </c>
    </row>
    <row r="11" spans="1:3" ht="15">
      <c r="A11" s="33" t="s">
        <v>449</v>
      </c>
      <c r="B11" s="59"/>
      <c r="C11" s="59">
        <f t="shared" si="0"/>
        <v>0</v>
      </c>
    </row>
    <row r="12" spans="1:3" ht="15">
      <c r="A12" s="33" t="s">
        <v>76</v>
      </c>
      <c r="B12" s="59">
        <v>1</v>
      </c>
      <c r="C12" s="59">
        <f t="shared" si="0"/>
        <v>1</v>
      </c>
    </row>
    <row r="13" spans="1:3" ht="15">
      <c r="A13" s="33" t="s">
        <v>77</v>
      </c>
      <c r="B13" s="59">
        <v>24</v>
      </c>
      <c r="C13" s="59">
        <f t="shared" si="0"/>
        <v>24</v>
      </c>
    </row>
    <row r="14" spans="1:3" ht="15">
      <c r="A14" s="33" t="s">
        <v>267</v>
      </c>
      <c r="B14" s="59">
        <v>1</v>
      </c>
      <c r="C14" s="59"/>
    </row>
    <row r="15" spans="1:3" ht="15">
      <c r="A15" s="33" t="s">
        <v>78</v>
      </c>
      <c r="B15" s="59">
        <v>1</v>
      </c>
      <c r="C15" s="59">
        <f aca="true" t="shared" si="1" ref="C15:C25">SUM(B15:B15)</f>
        <v>1</v>
      </c>
    </row>
    <row r="16" spans="1:3" ht="15">
      <c r="A16" s="33" t="s">
        <v>79</v>
      </c>
      <c r="B16" s="59">
        <v>3</v>
      </c>
      <c r="C16" s="59">
        <f t="shared" si="1"/>
        <v>3</v>
      </c>
    </row>
    <row r="17" spans="1:3" ht="15">
      <c r="A17" s="33" t="s">
        <v>80</v>
      </c>
      <c r="B17" s="59">
        <v>3</v>
      </c>
      <c r="C17" s="59">
        <f t="shared" si="1"/>
        <v>3</v>
      </c>
    </row>
    <row r="18" spans="1:3" ht="15">
      <c r="A18" s="33" t="s">
        <v>81</v>
      </c>
      <c r="B18" s="59">
        <v>2</v>
      </c>
      <c r="C18" s="59">
        <f t="shared" si="1"/>
        <v>2</v>
      </c>
    </row>
    <row r="19" spans="1:3" ht="15">
      <c r="A19" s="33" t="s">
        <v>82</v>
      </c>
      <c r="B19" s="59">
        <v>23</v>
      </c>
      <c r="C19" s="59">
        <f t="shared" si="1"/>
        <v>23</v>
      </c>
    </row>
    <row r="20" spans="1:3" ht="15">
      <c r="A20" s="33" t="s">
        <v>83</v>
      </c>
      <c r="B20" s="59">
        <v>4</v>
      </c>
      <c r="C20" s="59">
        <f t="shared" si="1"/>
        <v>4</v>
      </c>
    </row>
    <row r="21" spans="1:3" ht="15">
      <c r="A21" s="33" t="s">
        <v>84</v>
      </c>
      <c r="B21" s="59">
        <v>11</v>
      </c>
      <c r="C21" s="59">
        <f t="shared" si="1"/>
        <v>11</v>
      </c>
    </row>
    <row r="22" spans="1:3" ht="15">
      <c r="A22" s="33" t="s">
        <v>85</v>
      </c>
      <c r="B22" s="59">
        <v>3</v>
      </c>
      <c r="C22" s="59">
        <f t="shared" si="1"/>
        <v>3</v>
      </c>
    </row>
    <row r="23" spans="1:3" ht="15">
      <c r="A23" s="33" t="s">
        <v>86</v>
      </c>
      <c r="B23" s="59">
        <v>9</v>
      </c>
      <c r="C23" s="59">
        <f t="shared" si="1"/>
        <v>9</v>
      </c>
    </row>
    <row r="24" spans="1:3" ht="15">
      <c r="A24" s="33" t="s">
        <v>87</v>
      </c>
      <c r="B24" s="59">
        <v>4</v>
      </c>
      <c r="C24" s="59">
        <f t="shared" si="1"/>
        <v>4</v>
      </c>
    </row>
    <row r="25" spans="1:3" ht="29.25" customHeight="1">
      <c r="A25" s="3" t="s">
        <v>3</v>
      </c>
      <c r="B25" s="61">
        <f>SUM(B4:B24)</f>
        <v>247</v>
      </c>
      <c r="C25" s="61">
        <f t="shared" si="1"/>
        <v>247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&amp;L&amp;G&amp;C&amp;"Verdana,Negrita"NUMERO DE PROPIEDADES CON PLANTACIONES DE VIDES
DE CONSUMO FRESCO Y VINIFICACION
REGION DE VALPARAISO&amp;RCUADRO N° 24</oddHeader>
    <oddFooter>&amp;R&amp;F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18.421875" style="1" customWidth="1"/>
    <col min="2" max="2" width="10.421875" style="1" customWidth="1"/>
    <col min="3" max="3" width="5.8515625" style="1" customWidth="1"/>
    <col min="4" max="4" width="7.140625" style="1" customWidth="1"/>
    <col min="5" max="5" width="7.421875" style="1" customWidth="1"/>
    <col min="6" max="7" width="5.8515625" style="1" customWidth="1"/>
    <col min="8" max="8" width="8.140625" style="1" customWidth="1"/>
    <col min="9" max="10" width="7.140625" style="1" customWidth="1"/>
    <col min="11" max="11" width="5.8515625" style="1" customWidth="1"/>
    <col min="12" max="12" width="10.421875" style="1" customWidth="1"/>
    <col min="13" max="13" width="7.140625" style="1" customWidth="1"/>
    <col min="14" max="14" width="5.8515625" style="1" customWidth="1"/>
    <col min="15" max="15" width="7.140625" style="1" customWidth="1"/>
    <col min="16" max="16" width="5.8515625" style="1" customWidth="1"/>
    <col min="17" max="17" width="7.140625" style="1" customWidth="1"/>
    <col min="18" max="18" width="10.421875" style="1" customWidth="1"/>
    <col min="19" max="16384" width="11.421875" style="1" customWidth="1"/>
  </cols>
  <sheetData>
    <row r="1" spans="1:18" ht="25.5" customHeight="1">
      <c r="A1" s="286" t="s">
        <v>10</v>
      </c>
      <c r="B1" s="283" t="s">
        <v>28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5" t="s">
        <v>11</v>
      </c>
    </row>
    <row r="2" spans="1:18" ht="123" customHeight="1">
      <c r="A2" s="287"/>
      <c r="B2" s="24" t="s">
        <v>22</v>
      </c>
      <c r="C2" s="24" t="s">
        <v>128</v>
      </c>
      <c r="D2" s="24" t="s">
        <v>64</v>
      </c>
      <c r="E2" s="24" t="s">
        <v>89</v>
      </c>
      <c r="F2" s="24" t="s">
        <v>24</v>
      </c>
      <c r="G2" s="24" t="s">
        <v>21</v>
      </c>
      <c r="H2" s="24" t="s">
        <v>90</v>
      </c>
      <c r="I2" s="24" t="s">
        <v>65</v>
      </c>
      <c r="J2" s="24" t="s">
        <v>66</v>
      </c>
      <c r="K2" s="24" t="s">
        <v>91</v>
      </c>
      <c r="L2" s="24" t="s">
        <v>26</v>
      </c>
      <c r="M2" s="24" t="s">
        <v>92</v>
      </c>
      <c r="N2" s="24" t="s">
        <v>93</v>
      </c>
      <c r="O2" s="24" t="s">
        <v>67</v>
      </c>
      <c r="P2" s="24" t="s">
        <v>19</v>
      </c>
      <c r="Q2" s="24" t="s">
        <v>27</v>
      </c>
      <c r="R2" s="285"/>
    </row>
    <row r="3" spans="1:18" ht="14.25">
      <c r="A3" s="25" t="s">
        <v>71</v>
      </c>
      <c r="B3" s="14">
        <v>22.32</v>
      </c>
      <c r="C3" s="14"/>
      <c r="D3" s="14">
        <v>3.79</v>
      </c>
      <c r="E3" s="14"/>
      <c r="F3" s="14"/>
      <c r="G3" s="14"/>
      <c r="H3" s="14"/>
      <c r="I3" s="14"/>
      <c r="J3" s="14"/>
      <c r="K3" s="14"/>
      <c r="L3" s="14">
        <v>90.59</v>
      </c>
      <c r="M3" s="14"/>
      <c r="N3" s="14"/>
      <c r="O3" s="14"/>
      <c r="P3" s="14"/>
      <c r="Q3" s="14"/>
      <c r="R3" s="111">
        <f aca="true" t="shared" si="0" ref="R3:R16">SUM(B3:Q3)</f>
        <v>116.7</v>
      </c>
    </row>
    <row r="4" spans="1:18" ht="14.25">
      <c r="A4" s="25" t="s">
        <v>72</v>
      </c>
      <c r="B4" s="14">
        <v>1683.0799999999997</v>
      </c>
      <c r="C4" s="14"/>
      <c r="D4" s="14">
        <v>59.31999999999999</v>
      </c>
      <c r="E4" s="14">
        <v>2.42</v>
      </c>
      <c r="F4" s="14">
        <v>2</v>
      </c>
      <c r="G4" s="14"/>
      <c r="H4" s="14">
        <v>3.76</v>
      </c>
      <c r="I4" s="14">
        <v>40.260000000000005</v>
      </c>
      <c r="J4" s="14">
        <v>42.31999999999999</v>
      </c>
      <c r="K4" s="14">
        <v>2.95</v>
      </c>
      <c r="L4" s="14">
        <v>2211.3799999999987</v>
      </c>
      <c r="M4" s="14">
        <v>5</v>
      </c>
      <c r="N4" s="14">
        <v>1.23</v>
      </c>
      <c r="O4" s="14">
        <v>13.36</v>
      </c>
      <c r="P4" s="14"/>
      <c r="Q4" s="14">
        <v>43.03</v>
      </c>
      <c r="R4" s="111">
        <f t="shared" si="0"/>
        <v>4110.109999999999</v>
      </c>
    </row>
    <row r="5" spans="1:18" ht="14.25">
      <c r="A5" s="25" t="s">
        <v>74</v>
      </c>
      <c r="B5" s="14"/>
      <c r="C5" s="14"/>
      <c r="D5" s="14"/>
      <c r="E5" s="14">
        <v>1.32</v>
      </c>
      <c r="F5" s="14"/>
      <c r="G5" s="14"/>
      <c r="H5" s="14"/>
      <c r="I5" s="14"/>
      <c r="J5" s="14"/>
      <c r="K5" s="14">
        <v>1.12</v>
      </c>
      <c r="L5" s="14"/>
      <c r="M5" s="14"/>
      <c r="N5" s="14"/>
      <c r="O5" s="14"/>
      <c r="P5" s="14"/>
      <c r="Q5" s="14">
        <v>2.69</v>
      </c>
      <c r="R5" s="111">
        <f t="shared" si="0"/>
        <v>5.130000000000001</v>
      </c>
    </row>
    <row r="6" spans="1:18" ht="14.25">
      <c r="A6" s="25" t="s">
        <v>266</v>
      </c>
      <c r="B6" s="14">
        <v>1</v>
      </c>
      <c r="C6" s="14"/>
      <c r="D6" s="14"/>
      <c r="E6" s="14"/>
      <c r="F6" s="14"/>
      <c r="G6" s="14"/>
      <c r="H6" s="14"/>
      <c r="I6" s="14"/>
      <c r="J6" s="14"/>
      <c r="K6" s="14"/>
      <c r="L6" s="14">
        <v>1</v>
      </c>
      <c r="M6" s="14"/>
      <c r="N6" s="14"/>
      <c r="O6" s="14"/>
      <c r="P6" s="14"/>
      <c r="Q6" s="14"/>
      <c r="R6" s="111">
        <f t="shared" si="0"/>
        <v>2</v>
      </c>
    </row>
    <row r="7" spans="1:18" ht="14.25">
      <c r="A7" s="25" t="s">
        <v>77</v>
      </c>
      <c r="B7" s="14">
        <v>0.04</v>
      </c>
      <c r="C7" s="14">
        <v>0.02</v>
      </c>
      <c r="D7" s="14">
        <v>0.02</v>
      </c>
      <c r="E7" s="14"/>
      <c r="F7" s="14">
        <v>0.45</v>
      </c>
      <c r="G7" s="14"/>
      <c r="H7" s="14"/>
      <c r="I7" s="14"/>
      <c r="J7" s="14"/>
      <c r="K7" s="14"/>
      <c r="L7" s="14">
        <v>3.22</v>
      </c>
      <c r="M7" s="14"/>
      <c r="N7" s="14">
        <v>0.02</v>
      </c>
      <c r="O7" s="14"/>
      <c r="P7" s="14">
        <v>0.5</v>
      </c>
      <c r="Q7" s="14">
        <v>1.53</v>
      </c>
      <c r="R7" s="111">
        <f t="shared" si="0"/>
        <v>5.8</v>
      </c>
    </row>
    <row r="8" spans="1:18" ht="14.25">
      <c r="A8" s="25" t="s">
        <v>79</v>
      </c>
      <c r="B8" s="14">
        <v>37.16</v>
      </c>
      <c r="C8" s="14"/>
      <c r="D8" s="14"/>
      <c r="E8" s="14"/>
      <c r="F8" s="14"/>
      <c r="G8" s="14"/>
      <c r="H8" s="14"/>
      <c r="I8" s="14">
        <v>6.44</v>
      </c>
      <c r="J8" s="14"/>
      <c r="K8" s="14"/>
      <c r="L8" s="14">
        <v>97.50999999999999</v>
      </c>
      <c r="M8" s="14"/>
      <c r="N8" s="14"/>
      <c r="O8" s="14"/>
      <c r="P8" s="14"/>
      <c r="Q8" s="14">
        <v>2.38</v>
      </c>
      <c r="R8" s="111">
        <f t="shared" si="0"/>
        <v>143.48999999999998</v>
      </c>
    </row>
    <row r="9" spans="1:18" ht="14.25">
      <c r="A9" s="25" t="s">
        <v>80</v>
      </c>
      <c r="B9" s="14">
        <v>14.370000000000001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11">
        <f t="shared" si="0"/>
        <v>14.370000000000001</v>
      </c>
    </row>
    <row r="10" spans="1:18" ht="14.25">
      <c r="A10" s="25" t="s">
        <v>81</v>
      </c>
      <c r="B10" s="14"/>
      <c r="C10" s="14"/>
      <c r="D10" s="14"/>
      <c r="E10" s="14"/>
      <c r="F10" s="14">
        <v>0.69</v>
      </c>
      <c r="G10" s="14">
        <v>1.5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11">
        <f t="shared" si="0"/>
        <v>2.19</v>
      </c>
    </row>
    <row r="11" spans="1:18" ht="14.25">
      <c r="A11" s="25" t="s">
        <v>82</v>
      </c>
      <c r="B11" s="14">
        <v>287.35</v>
      </c>
      <c r="C11" s="14"/>
      <c r="D11" s="14">
        <v>13.8</v>
      </c>
      <c r="E11" s="14"/>
      <c r="F11" s="14"/>
      <c r="G11" s="14"/>
      <c r="H11" s="14">
        <v>0.12</v>
      </c>
      <c r="I11" s="14">
        <v>3.14</v>
      </c>
      <c r="J11" s="14">
        <v>36.1</v>
      </c>
      <c r="K11" s="14">
        <v>0.17</v>
      </c>
      <c r="L11" s="14">
        <v>901.0100000000002</v>
      </c>
      <c r="M11" s="14">
        <v>20.07</v>
      </c>
      <c r="N11" s="14"/>
      <c r="O11" s="14"/>
      <c r="P11" s="14"/>
      <c r="Q11" s="14">
        <v>3.0599999999999996</v>
      </c>
      <c r="R11" s="111">
        <f t="shared" si="0"/>
        <v>1264.8200000000002</v>
      </c>
    </row>
    <row r="12" spans="1:18" ht="14.25">
      <c r="A12" s="25" t="s">
        <v>83</v>
      </c>
      <c r="B12" s="14">
        <v>28.389999999999997</v>
      </c>
      <c r="C12" s="14"/>
      <c r="D12" s="14"/>
      <c r="E12" s="14"/>
      <c r="F12" s="14"/>
      <c r="G12" s="14">
        <v>3.2</v>
      </c>
      <c r="H12" s="14"/>
      <c r="I12" s="14"/>
      <c r="J12" s="14"/>
      <c r="K12" s="14"/>
      <c r="L12" s="14">
        <v>4.699999999999999</v>
      </c>
      <c r="M12" s="14"/>
      <c r="N12" s="14"/>
      <c r="O12" s="14"/>
      <c r="P12" s="14"/>
      <c r="Q12" s="14">
        <v>0.7</v>
      </c>
      <c r="R12" s="111">
        <f t="shared" si="0"/>
        <v>36.989999999999995</v>
      </c>
    </row>
    <row r="13" spans="1:18" ht="14.25">
      <c r="A13" s="25" t="s">
        <v>85</v>
      </c>
      <c r="B13" s="14">
        <v>2.8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0.3</v>
      </c>
      <c r="M13" s="14"/>
      <c r="N13" s="14"/>
      <c r="O13" s="14"/>
      <c r="P13" s="14"/>
      <c r="Q13" s="14"/>
      <c r="R13" s="111">
        <f t="shared" si="0"/>
        <v>3.0999999999999996</v>
      </c>
    </row>
    <row r="14" spans="1:18" ht="14.25">
      <c r="A14" s="25" t="s">
        <v>86</v>
      </c>
      <c r="B14" s="14">
        <v>15.4</v>
      </c>
      <c r="C14" s="14"/>
      <c r="D14" s="14">
        <v>12.78</v>
      </c>
      <c r="E14" s="14"/>
      <c r="F14" s="14"/>
      <c r="G14" s="14"/>
      <c r="H14" s="14"/>
      <c r="I14" s="14"/>
      <c r="J14" s="14">
        <v>10.58</v>
      </c>
      <c r="K14" s="14"/>
      <c r="L14" s="14">
        <v>204.41000000000003</v>
      </c>
      <c r="M14" s="14">
        <v>3.71</v>
      </c>
      <c r="N14" s="14"/>
      <c r="O14" s="14"/>
      <c r="P14" s="14"/>
      <c r="Q14" s="14"/>
      <c r="R14" s="111">
        <f t="shared" si="0"/>
        <v>246.88000000000002</v>
      </c>
    </row>
    <row r="15" spans="1:18" ht="14.25">
      <c r="A15" s="25" t="s">
        <v>87</v>
      </c>
      <c r="B15" s="14">
        <v>9.71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12.66</v>
      </c>
      <c r="M15" s="14"/>
      <c r="N15" s="14"/>
      <c r="O15" s="14"/>
      <c r="P15" s="14"/>
      <c r="Q15" s="14"/>
      <c r="R15" s="111">
        <f t="shared" si="0"/>
        <v>22.37</v>
      </c>
    </row>
    <row r="16" spans="1:18" ht="21.75" customHeight="1">
      <c r="A16" s="64" t="s">
        <v>3</v>
      </c>
      <c r="B16" s="116">
        <f aca="true" t="shared" si="1" ref="B16:Q16">SUM(B3:B15)</f>
        <v>2101.62</v>
      </c>
      <c r="C16" s="116">
        <f t="shared" si="1"/>
        <v>0.02</v>
      </c>
      <c r="D16" s="116">
        <f t="shared" si="1"/>
        <v>89.71</v>
      </c>
      <c r="E16" s="116">
        <f t="shared" si="1"/>
        <v>3.74</v>
      </c>
      <c r="F16" s="116">
        <f t="shared" si="1"/>
        <v>3.14</v>
      </c>
      <c r="G16" s="116">
        <f t="shared" si="1"/>
        <v>4.7</v>
      </c>
      <c r="H16" s="116">
        <f t="shared" si="1"/>
        <v>3.88</v>
      </c>
      <c r="I16" s="116">
        <f t="shared" si="1"/>
        <v>49.84</v>
      </c>
      <c r="J16" s="116">
        <f t="shared" si="1"/>
        <v>88.99999999999999</v>
      </c>
      <c r="K16" s="116">
        <f t="shared" si="1"/>
        <v>4.24</v>
      </c>
      <c r="L16" s="116">
        <f t="shared" si="1"/>
        <v>3526.779999999999</v>
      </c>
      <c r="M16" s="116">
        <f t="shared" si="1"/>
        <v>28.78</v>
      </c>
      <c r="N16" s="116">
        <f t="shared" si="1"/>
        <v>1.25</v>
      </c>
      <c r="O16" s="116">
        <f t="shared" si="1"/>
        <v>13.36</v>
      </c>
      <c r="P16" s="116">
        <f t="shared" si="1"/>
        <v>0.5</v>
      </c>
      <c r="Q16" s="116">
        <f t="shared" si="1"/>
        <v>53.39000000000001</v>
      </c>
      <c r="R16" s="116">
        <f t="shared" si="0"/>
        <v>5973.949999999998</v>
      </c>
    </row>
  </sheetData>
  <sheetProtection/>
  <mergeCells count="3">
    <mergeCell ref="B1:Q1"/>
    <mergeCell ref="A1:A2"/>
    <mergeCell ref="R1:R2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scale="90" r:id="rId2"/>
  <headerFooter>
    <oddHeader>&amp;L&amp;G&amp;C&amp;"Verdana,Negrita"SUPERFICIE COMUNAL DE CEPAJES BLANCOS PARA VINIFICACION (has)
REGION DE VALPARAISO&amp;RCUADRO N° 26</oddHeader>
    <oddFooter>&amp;R&amp;F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57421875" style="1" customWidth="1"/>
    <col min="2" max="2" width="5.00390625" style="1" customWidth="1"/>
    <col min="3" max="3" width="6.140625" style="1" customWidth="1"/>
    <col min="4" max="4" width="7.28125" style="1" customWidth="1"/>
    <col min="5" max="5" width="5.00390625" style="1" customWidth="1"/>
    <col min="6" max="6" width="7.28125" style="1" customWidth="1"/>
    <col min="7" max="7" width="6.8515625" style="1" customWidth="1"/>
    <col min="8" max="8" width="6.140625" style="1" customWidth="1"/>
    <col min="9" max="9" width="7.28125" style="1" customWidth="1"/>
    <col min="10" max="10" width="5.00390625" style="1" customWidth="1"/>
    <col min="11" max="12" width="6.140625" style="1" customWidth="1"/>
    <col min="13" max="13" width="8.00390625" style="1" customWidth="1"/>
    <col min="14" max="14" width="9.00390625" style="1" bestFit="1" customWidth="1"/>
    <col min="15" max="15" width="5.00390625" style="1" bestFit="1" customWidth="1"/>
    <col min="16" max="16" width="6.140625" style="1" customWidth="1"/>
    <col min="17" max="17" width="7.28125" style="1" customWidth="1"/>
    <col min="18" max="18" width="6.421875" style="1" customWidth="1"/>
    <col min="19" max="20" width="5.00390625" style="1" customWidth="1"/>
    <col min="21" max="21" width="5.00390625" style="1" bestFit="1" customWidth="1"/>
    <col min="22" max="22" width="9.140625" style="1" customWidth="1"/>
    <col min="23" max="16384" width="11.421875" style="1" customWidth="1"/>
  </cols>
  <sheetData>
    <row r="1" spans="1:22" ht="38.25" customHeight="1">
      <c r="A1" s="288" t="s">
        <v>10</v>
      </c>
      <c r="B1" s="273" t="s">
        <v>43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3"/>
      <c r="V1" s="289" t="s">
        <v>11</v>
      </c>
    </row>
    <row r="2" spans="1:22" ht="114.75" customHeight="1">
      <c r="A2" s="288"/>
      <c r="B2" s="24" t="s">
        <v>29</v>
      </c>
      <c r="C2" s="24" t="s">
        <v>30</v>
      </c>
      <c r="D2" s="24" t="s">
        <v>31</v>
      </c>
      <c r="E2" s="24" t="s">
        <v>129</v>
      </c>
      <c r="F2" s="24" t="s">
        <v>32</v>
      </c>
      <c r="G2" s="24" t="s">
        <v>33</v>
      </c>
      <c r="H2" s="24" t="s">
        <v>94</v>
      </c>
      <c r="I2" s="24" t="s">
        <v>35</v>
      </c>
      <c r="J2" s="24" t="s">
        <v>36</v>
      </c>
      <c r="K2" s="24" t="s">
        <v>38</v>
      </c>
      <c r="L2" s="24" t="s">
        <v>68</v>
      </c>
      <c r="M2" s="24" t="s">
        <v>69</v>
      </c>
      <c r="N2" s="24" t="s">
        <v>39</v>
      </c>
      <c r="O2" s="24" t="s">
        <v>174</v>
      </c>
      <c r="P2" s="24" t="s">
        <v>40</v>
      </c>
      <c r="Q2" s="24" t="s">
        <v>41</v>
      </c>
      <c r="R2" s="24" t="s">
        <v>96</v>
      </c>
      <c r="S2" s="24" t="s">
        <v>42</v>
      </c>
      <c r="T2" s="24" t="s">
        <v>131</v>
      </c>
      <c r="U2" s="24" t="s">
        <v>132</v>
      </c>
      <c r="V2" s="290"/>
    </row>
    <row r="3" spans="1:22" ht="14.25">
      <c r="A3" s="25" t="s">
        <v>70</v>
      </c>
      <c r="B3" s="77"/>
      <c r="C3" s="77"/>
      <c r="D3" s="77">
        <v>14.24</v>
      </c>
      <c r="E3" s="77"/>
      <c r="F3" s="77">
        <v>2.91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>
        <v>14.05</v>
      </c>
      <c r="R3" s="77"/>
      <c r="S3" s="77"/>
      <c r="T3" s="77"/>
      <c r="U3" s="77"/>
      <c r="V3" s="117">
        <f aca="true" t="shared" si="0" ref="V3:V22">SUM(B3:U3)</f>
        <v>31.2</v>
      </c>
    </row>
    <row r="4" spans="1:22" ht="14.25">
      <c r="A4" s="25" t="s">
        <v>71</v>
      </c>
      <c r="B4" s="77"/>
      <c r="C4" s="77">
        <v>0.92</v>
      </c>
      <c r="D4" s="77"/>
      <c r="E4" s="77"/>
      <c r="F4" s="77"/>
      <c r="G4" s="77">
        <v>1.68</v>
      </c>
      <c r="H4" s="77"/>
      <c r="I4" s="77"/>
      <c r="J4" s="77"/>
      <c r="K4" s="77"/>
      <c r="L4" s="77"/>
      <c r="M4" s="77"/>
      <c r="N4" s="77">
        <v>15.19</v>
      </c>
      <c r="O4" s="77"/>
      <c r="P4" s="77"/>
      <c r="Q4" s="77">
        <v>32.98</v>
      </c>
      <c r="R4" s="77"/>
      <c r="S4" s="77"/>
      <c r="T4" s="77"/>
      <c r="U4" s="77"/>
      <c r="V4" s="117">
        <f t="shared" si="0"/>
        <v>50.769999999999996</v>
      </c>
    </row>
    <row r="5" spans="1:22" ht="14.25">
      <c r="A5" s="25" t="s">
        <v>72</v>
      </c>
      <c r="B5" s="77"/>
      <c r="C5" s="77">
        <v>17.21</v>
      </c>
      <c r="D5" s="77"/>
      <c r="E5" s="77"/>
      <c r="F5" s="77">
        <v>11.19</v>
      </c>
      <c r="G5" s="77">
        <v>5.62</v>
      </c>
      <c r="H5" s="77"/>
      <c r="I5" s="77">
        <v>310.93</v>
      </c>
      <c r="J5" s="77"/>
      <c r="K5" s="77">
        <v>15</v>
      </c>
      <c r="L5" s="77"/>
      <c r="M5" s="77"/>
      <c r="N5" s="77">
        <v>957.4900000000002</v>
      </c>
      <c r="O5" s="77"/>
      <c r="P5" s="77"/>
      <c r="Q5" s="77">
        <v>148.59</v>
      </c>
      <c r="R5" s="77"/>
      <c r="S5" s="77"/>
      <c r="T5" s="77"/>
      <c r="U5" s="77"/>
      <c r="V5" s="117">
        <f t="shared" si="0"/>
        <v>1466.0300000000002</v>
      </c>
    </row>
    <row r="6" spans="1:22" ht="14.25">
      <c r="A6" s="25" t="s">
        <v>73</v>
      </c>
      <c r="B6" s="77"/>
      <c r="C6" s="77"/>
      <c r="D6" s="77">
        <v>23</v>
      </c>
      <c r="E6" s="77"/>
      <c r="F6" s="77">
        <v>32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117">
        <f t="shared" si="0"/>
        <v>55</v>
      </c>
    </row>
    <row r="7" spans="1:22" ht="14.25">
      <c r="A7" s="25" t="s">
        <v>74</v>
      </c>
      <c r="B7" s="77"/>
      <c r="C7" s="77">
        <v>10.08</v>
      </c>
      <c r="D7" s="77">
        <v>64.47</v>
      </c>
      <c r="E7" s="77"/>
      <c r="F7" s="77">
        <v>4.0200000000000005</v>
      </c>
      <c r="G7" s="77">
        <v>1.02</v>
      </c>
      <c r="H7" s="77"/>
      <c r="I7" s="77">
        <v>34.69</v>
      </c>
      <c r="J7" s="77">
        <v>1.16</v>
      </c>
      <c r="K7" s="77"/>
      <c r="L7" s="77">
        <v>3.79</v>
      </c>
      <c r="M7" s="77"/>
      <c r="N7" s="77"/>
      <c r="O7" s="77"/>
      <c r="P7" s="77">
        <v>12.12</v>
      </c>
      <c r="Q7" s="77">
        <v>41.59</v>
      </c>
      <c r="R7" s="77"/>
      <c r="S7" s="77"/>
      <c r="T7" s="77"/>
      <c r="U7" s="77"/>
      <c r="V7" s="117">
        <f t="shared" si="0"/>
        <v>172.94</v>
      </c>
    </row>
    <row r="8" spans="1:22" ht="14.25">
      <c r="A8" s="25" t="s">
        <v>266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>
        <v>1</v>
      </c>
      <c r="O8" s="77"/>
      <c r="P8" s="77"/>
      <c r="Q8" s="77">
        <v>1</v>
      </c>
      <c r="R8" s="77"/>
      <c r="S8" s="77"/>
      <c r="T8" s="77"/>
      <c r="U8" s="77"/>
      <c r="V8" s="117">
        <f t="shared" si="0"/>
        <v>2</v>
      </c>
    </row>
    <row r="9" spans="1:22" ht="14.25">
      <c r="A9" s="25" t="s">
        <v>75</v>
      </c>
      <c r="B9" s="77"/>
      <c r="C9" s="77"/>
      <c r="D9" s="77">
        <v>21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117">
        <f t="shared" si="0"/>
        <v>21</v>
      </c>
    </row>
    <row r="10" spans="1:22" ht="14.25">
      <c r="A10" s="25" t="s">
        <v>76</v>
      </c>
      <c r="B10" s="77"/>
      <c r="C10" s="77"/>
      <c r="D10" s="77"/>
      <c r="E10" s="77"/>
      <c r="F10" s="77">
        <v>6.32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117">
        <f t="shared" si="0"/>
        <v>6.32</v>
      </c>
    </row>
    <row r="11" spans="1:22" ht="14.25">
      <c r="A11" s="25" t="s">
        <v>77</v>
      </c>
      <c r="B11" s="77"/>
      <c r="C11" s="77">
        <v>12.620000000000001</v>
      </c>
      <c r="D11" s="77">
        <v>119.18000000000002</v>
      </c>
      <c r="E11" s="77"/>
      <c r="F11" s="77">
        <v>41.309999999999995</v>
      </c>
      <c r="G11" s="77">
        <v>2.04</v>
      </c>
      <c r="H11" s="77"/>
      <c r="I11" s="77">
        <v>10.599999999999998</v>
      </c>
      <c r="J11" s="77"/>
      <c r="K11" s="77"/>
      <c r="L11" s="77">
        <v>6.949999999999999</v>
      </c>
      <c r="M11" s="77">
        <v>4.12</v>
      </c>
      <c r="N11" s="77">
        <v>0.04</v>
      </c>
      <c r="O11" s="77"/>
      <c r="P11" s="77">
        <v>0.02</v>
      </c>
      <c r="Q11" s="77">
        <v>53.1</v>
      </c>
      <c r="R11" s="77">
        <v>0.02</v>
      </c>
      <c r="S11" s="77"/>
      <c r="T11" s="77"/>
      <c r="U11" s="77">
        <v>0.02</v>
      </c>
      <c r="V11" s="117">
        <f t="shared" si="0"/>
        <v>250.02</v>
      </c>
    </row>
    <row r="12" spans="1:22" ht="14.25">
      <c r="A12" s="25" t="s">
        <v>267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>
        <v>4.2</v>
      </c>
      <c r="O12" s="77"/>
      <c r="P12" s="77"/>
      <c r="Q12" s="77"/>
      <c r="R12" s="77"/>
      <c r="S12" s="77"/>
      <c r="T12" s="77"/>
      <c r="U12" s="77"/>
      <c r="V12" s="117">
        <f t="shared" si="0"/>
        <v>4.2</v>
      </c>
    </row>
    <row r="13" spans="1:22" ht="14.25">
      <c r="A13" s="25" t="s">
        <v>78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>
        <v>2</v>
      </c>
      <c r="T13" s="77"/>
      <c r="U13" s="77"/>
      <c r="V13" s="117">
        <f t="shared" si="0"/>
        <v>2</v>
      </c>
    </row>
    <row r="14" spans="1:22" ht="14.25">
      <c r="A14" s="25" t="s">
        <v>79</v>
      </c>
      <c r="B14" s="77"/>
      <c r="C14" s="77">
        <v>0.2</v>
      </c>
      <c r="D14" s="77"/>
      <c r="E14" s="77"/>
      <c r="F14" s="77"/>
      <c r="G14" s="77"/>
      <c r="H14" s="77"/>
      <c r="I14" s="77">
        <v>4.1</v>
      </c>
      <c r="J14" s="77"/>
      <c r="K14" s="77"/>
      <c r="L14" s="77"/>
      <c r="M14" s="77"/>
      <c r="N14" s="77">
        <v>71.10000000000001</v>
      </c>
      <c r="O14" s="77"/>
      <c r="P14" s="77"/>
      <c r="Q14" s="77">
        <v>12.74</v>
      </c>
      <c r="R14" s="77"/>
      <c r="S14" s="77"/>
      <c r="T14" s="77"/>
      <c r="U14" s="77"/>
      <c r="V14" s="117">
        <f t="shared" si="0"/>
        <v>88.14</v>
      </c>
    </row>
    <row r="15" spans="1:22" ht="14.25">
      <c r="A15" s="25" t="s">
        <v>80</v>
      </c>
      <c r="B15" s="77"/>
      <c r="C15" s="77"/>
      <c r="D15" s="77"/>
      <c r="E15" s="77"/>
      <c r="F15" s="77">
        <v>1</v>
      </c>
      <c r="G15" s="77"/>
      <c r="H15" s="77"/>
      <c r="I15" s="77">
        <v>4.77</v>
      </c>
      <c r="J15" s="77"/>
      <c r="K15" s="77"/>
      <c r="L15" s="77"/>
      <c r="M15" s="77"/>
      <c r="N15" s="77">
        <v>9.14</v>
      </c>
      <c r="O15" s="77"/>
      <c r="P15" s="77"/>
      <c r="Q15" s="77">
        <v>1</v>
      </c>
      <c r="R15" s="77"/>
      <c r="S15" s="77"/>
      <c r="T15" s="77"/>
      <c r="U15" s="77"/>
      <c r="V15" s="117">
        <f t="shared" si="0"/>
        <v>15.91</v>
      </c>
    </row>
    <row r="16" spans="1:22" ht="14.25">
      <c r="A16" s="25" t="s">
        <v>81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>
        <v>3.5</v>
      </c>
      <c r="R16" s="77"/>
      <c r="S16" s="77">
        <v>2.5</v>
      </c>
      <c r="T16" s="77"/>
      <c r="U16" s="77"/>
      <c r="V16" s="117">
        <f t="shared" si="0"/>
        <v>6</v>
      </c>
    </row>
    <row r="17" spans="1:22" ht="14.25">
      <c r="A17" s="25" t="s">
        <v>82</v>
      </c>
      <c r="B17" s="77"/>
      <c r="C17" s="77">
        <v>0.78</v>
      </c>
      <c r="D17" s="77"/>
      <c r="E17" s="77"/>
      <c r="F17" s="77"/>
      <c r="G17" s="77"/>
      <c r="H17" s="77">
        <v>3.59</v>
      </c>
      <c r="I17" s="77">
        <v>2.4</v>
      </c>
      <c r="J17" s="77"/>
      <c r="K17" s="77"/>
      <c r="L17" s="77"/>
      <c r="M17" s="77"/>
      <c r="N17" s="77">
        <v>669.7099999999999</v>
      </c>
      <c r="O17" s="77">
        <v>1</v>
      </c>
      <c r="P17" s="77"/>
      <c r="Q17" s="77">
        <v>69.96000000000001</v>
      </c>
      <c r="R17" s="77"/>
      <c r="S17" s="77"/>
      <c r="T17" s="77">
        <v>1</v>
      </c>
      <c r="U17" s="77"/>
      <c r="V17" s="117">
        <f t="shared" si="0"/>
        <v>748.4399999999999</v>
      </c>
    </row>
    <row r="18" spans="1:22" ht="14.25">
      <c r="A18" s="25" t="s">
        <v>83</v>
      </c>
      <c r="B18" s="77"/>
      <c r="C18" s="77">
        <v>1.6</v>
      </c>
      <c r="D18" s="77">
        <v>30.67</v>
      </c>
      <c r="E18" s="77"/>
      <c r="F18" s="77">
        <v>20.9</v>
      </c>
      <c r="G18" s="77">
        <v>1.5</v>
      </c>
      <c r="H18" s="77"/>
      <c r="I18" s="77">
        <v>9.589999999999998</v>
      </c>
      <c r="J18" s="77">
        <v>1</v>
      </c>
      <c r="K18" s="77"/>
      <c r="L18" s="77">
        <v>2.34</v>
      </c>
      <c r="M18" s="77"/>
      <c r="N18" s="77"/>
      <c r="O18" s="77"/>
      <c r="P18" s="77">
        <v>0.5</v>
      </c>
      <c r="Q18" s="77">
        <v>8.5</v>
      </c>
      <c r="R18" s="77"/>
      <c r="S18" s="77">
        <v>1.98</v>
      </c>
      <c r="T18" s="77"/>
      <c r="U18" s="77"/>
      <c r="V18" s="117">
        <f t="shared" si="0"/>
        <v>78.58000000000001</v>
      </c>
    </row>
    <row r="19" spans="1:22" ht="14.25">
      <c r="A19" s="25" t="s">
        <v>84</v>
      </c>
      <c r="B19" s="77"/>
      <c r="C19" s="77">
        <v>0.1</v>
      </c>
      <c r="D19" s="77">
        <v>109.25</v>
      </c>
      <c r="E19" s="77"/>
      <c r="F19" s="77">
        <v>36.769999999999996</v>
      </c>
      <c r="G19" s="77">
        <v>4.76</v>
      </c>
      <c r="H19" s="77">
        <v>3.21</v>
      </c>
      <c r="I19" s="77">
        <v>17.240000000000002</v>
      </c>
      <c r="J19" s="77"/>
      <c r="K19" s="77"/>
      <c r="L19" s="77">
        <v>5.609999999999999</v>
      </c>
      <c r="M19" s="77"/>
      <c r="N19" s="77"/>
      <c r="O19" s="77"/>
      <c r="P19" s="77"/>
      <c r="Q19" s="77">
        <v>106.03999999999999</v>
      </c>
      <c r="R19" s="77">
        <v>0.12</v>
      </c>
      <c r="S19" s="77"/>
      <c r="T19" s="77"/>
      <c r="U19" s="77"/>
      <c r="V19" s="117">
        <f t="shared" si="0"/>
        <v>283.1</v>
      </c>
    </row>
    <row r="20" spans="1:22" ht="14.25">
      <c r="A20" s="25" t="s">
        <v>85</v>
      </c>
      <c r="B20" s="77">
        <v>2.31</v>
      </c>
      <c r="C20" s="77">
        <v>5.45</v>
      </c>
      <c r="D20" s="77">
        <v>67.9</v>
      </c>
      <c r="E20" s="77">
        <v>4.6</v>
      </c>
      <c r="F20" s="77">
        <v>6.1</v>
      </c>
      <c r="G20" s="77">
        <v>10.3</v>
      </c>
      <c r="H20" s="77">
        <v>4.65</v>
      </c>
      <c r="I20" s="77">
        <v>25.510000000000005</v>
      </c>
      <c r="J20" s="77">
        <v>1.93</v>
      </c>
      <c r="K20" s="77"/>
      <c r="L20" s="77">
        <v>2.35</v>
      </c>
      <c r="M20" s="77">
        <v>4.5</v>
      </c>
      <c r="N20" s="77">
        <v>23.55</v>
      </c>
      <c r="O20" s="77"/>
      <c r="P20" s="77"/>
      <c r="Q20" s="77">
        <v>21.259999999999998</v>
      </c>
      <c r="R20" s="77">
        <v>1.9</v>
      </c>
      <c r="S20" s="77">
        <v>2.85</v>
      </c>
      <c r="T20" s="77"/>
      <c r="U20" s="77"/>
      <c r="V20" s="117">
        <f t="shared" si="0"/>
        <v>185.16</v>
      </c>
    </row>
    <row r="21" spans="1:22" ht="14.25">
      <c r="A21" s="25" t="s">
        <v>86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>
        <v>79.07000000000001</v>
      </c>
      <c r="O21" s="77"/>
      <c r="P21" s="77"/>
      <c r="Q21" s="77">
        <v>7.8</v>
      </c>
      <c r="R21" s="77"/>
      <c r="S21" s="77"/>
      <c r="T21" s="77"/>
      <c r="U21" s="77"/>
      <c r="V21" s="117">
        <f t="shared" si="0"/>
        <v>86.87</v>
      </c>
    </row>
    <row r="22" spans="1:22" ht="14.25">
      <c r="A22" s="25" t="s">
        <v>87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>
        <v>23.19</v>
      </c>
      <c r="O22" s="77"/>
      <c r="P22" s="77"/>
      <c r="Q22" s="77">
        <v>1.99</v>
      </c>
      <c r="R22" s="77"/>
      <c r="S22" s="77"/>
      <c r="T22" s="77"/>
      <c r="U22" s="77"/>
      <c r="V22" s="117">
        <f t="shared" si="0"/>
        <v>25.18</v>
      </c>
    </row>
    <row r="23" spans="1:22" ht="25.5" customHeight="1">
      <c r="A23" s="62" t="s">
        <v>3</v>
      </c>
      <c r="B23" s="127">
        <f aca="true" t="shared" si="1" ref="B23:U23">SUM(B3:B22)</f>
        <v>2.31</v>
      </c>
      <c r="C23" s="127">
        <f t="shared" si="1"/>
        <v>48.96000000000001</v>
      </c>
      <c r="D23" s="127">
        <f t="shared" si="1"/>
        <v>449.71000000000004</v>
      </c>
      <c r="E23" s="127">
        <f t="shared" si="1"/>
        <v>4.6</v>
      </c>
      <c r="F23" s="127">
        <f t="shared" si="1"/>
        <v>162.52</v>
      </c>
      <c r="G23" s="127">
        <f t="shared" si="1"/>
        <v>26.919999999999998</v>
      </c>
      <c r="H23" s="127">
        <f t="shared" si="1"/>
        <v>11.45</v>
      </c>
      <c r="I23" s="127">
        <f t="shared" si="1"/>
        <v>419.83</v>
      </c>
      <c r="J23" s="127">
        <f t="shared" si="1"/>
        <v>4.09</v>
      </c>
      <c r="K23" s="127">
        <f t="shared" si="1"/>
        <v>15</v>
      </c>
      <c r="L23" s="127">
        <f t="shared" si="1"/>
        <v>21.04</v>
      </c>
      <c r="M23" s="127">
        <f t="shared" si="1"/>
        <v>8.620000000000001</v>
      </c>
      <c r="N23" s="127">
        <f>SUM(N3:N22)</f>
        <v>1853.6800000000003</v>
      </c>
      <c r="O23" s="127">
        <f t="shared" si="1"/>
        <v>1</v>
      </c>
      <c r="P23" s="127">
        <f t="shared" si="1"/>
        <v>12.639999999999999</v>
      </c>
      <c r="Q23" s="127">
        <f t="shared" si="1"/>
        <v>524.0999999999999</v>
      </c>
      <c r="R23" s="127">
        <f t="shared" si="1"/>
        <v>2.04</v>
      </c>
      <c r="S23" s="127">
        <f t="shared" si="1"/>
        <v>9.33</v>
      </c>
      <c r="T23" s="127">
        <f>SUM(T3:T22)</f>
        <v>1</v>
      </c>
      <c r="U23" s="127">
        <f t="shared" si="1"/>
        <v>0.02</v>
      </c>
      <c r="V23" s="127">
        <f>SUM(B23:U23)</f>
        <v>3578.8599999999997</v>
      </c>
    </row>
  </sheetData>
  <sheetProtection/>
  <mergeCells count="3">
    <mergeCell ref="B1:U1"/>
    <mergeCell ref="A1:A2"/>
    <mergeCell ref="V1:V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scale="85" r:id="rId2"/>
  <headerFooter>
    <oddHeader>&amp;L&amp;G&amp;C&amp;"Verdana,Negrita"SUPERFICIE COMUNAL DE CEPAJES TINTOS PARA VINIFICACION (has)
REGION DE VALPARAISO&amp;RCUADRO N° 27</oddHeader>
    <oddFooter>&amp;R&amp;F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1.140625" style="18" customWidth="1"/>
    <col min="2" max="2" width="18.00390625" style="18" customWidth="1"/>
    <col min="3" max="3" width="16.57421875" style="18" customWidth="1"/>
    <col min="4" max="4" width="11.7109375" style="18" customWidth="1"/>
    <col min="5" max="16384" width="11.421875" style="18" customWidth="1"/>
  </cols>
  <sheetData>
    <row r="1" spans="1:4" ht="19.5" customHeight="1">
      <c r="A1" s="285" t="s">
        <v>10</v>
      </c>
      <c r="B1" s="283"/>
      <c r="C1" s="283"/>
      <c r="D1" s="285" t="s">
        <v>11</v>
      </c>
    </row>
    <row r="2" spans="1:4" ht="25.5" customHeight="1">
      <c r="A2" s="285"/>
      <c r="B2" s="19" t="s">
        <v>1</v>
      </c>
      <c r="C2" s="19" t="s">
        <v>2</v>
      </c>
      <c r="D2" s="285"/>
    </row>
    <row r="3" spans="1:4" ht="12.75">
      <c r="A3" s="25" t="s">
        <v>97</v>
      </c>
      <c r="B3" s="217">
        <v>89.33</v>
      </c>
      <c r="C3" s="217">
        <v>1371.7399999999998</v>
      </c>
      <c r="D3" s="111">
        <f aca="true" t="shared" si="0" ref="D3:D34">SUM(B3:C3)</f>
        <v>1461.0699999999997</v>
      </c>
    </row>
    <row r="4" spans="1:4" ht="12.75">
      <c r="A4" s="25" t="s">
        <v>98</v>
      </c>
      <c r="B4" s="217">
        <v>404.06999999999994</v>
      </c>
      <c r="C4" s="217">
        <v>1070.7400000000002</v>
      </c>
      <c r="D4" s="111">
        <f t="shared" si="0"/>
        <v>1474.8100000000002</v>
      </c>
    </row>
    <row r="5" spans="1:4" ht="12.75">
      <c r="A5" s="25" t="s">
        <v>99</v>
      </c>
      <c r="B5" s="217">
        <v>54.64</v>
      </c>
      <c r="C5" s="217">
        <v>292.1199999999999</v>
      </c>
      <c r="D5" s="111">
        <f t="shared" si="0"/>
        <v>346.7599999999999</v>
      </c>
    </row>
    <row r="6" spans="1:4" ht="12.75">
      <c r="A6" s="25" t="s">
        <v>100</v>
      </c>
      <c r="B6" s="217">
        <v>25</v>
      </c>
      <c r="C6" s="217">
        <v>120.94999999999999</v>
      </c>
      <c r="D6" s="111">
        <f t="shared" si="0"/>
        <v>145.95</v>
      </c>
    </row>
    <row r="7" spans="1:4" ht="12.75">
      <c r="A7" s="25" t="s">
        <v>101</v>
      </c>
      <c r="B7" s="217">
        <v>0.7</v>
      </c>
      <c r="C7" s="217">
        <v>16</v>
      </c>
      <c r="D7" s="111">
        <f t="shared" si="0"/>
        <v>16.7</v>
      </c>
    </row>
    <row r="8" spans="1:4" ht="12.75">
      <c r="A8" s="25" t="s">
        <v>102</v>
      </c>
      <c r="B8" s="217">
        <v>63.400000000000006</v>
      </c>
      <c r="C8" s="217">
        <v>287.32</v>
      </c>
      <c r="D8" s="111">
        <f t="shared" si="0"/>
        <v>350.72</v>
      </c>
    </row>
    <row r="9" spans="1:4" ht="12.75">
      <c r="A9" s="25" t="s">
        <v>103</v>
      </c>
      <c r="B9" s="217"/>
      <c r="C9" s="217">
        <v>78.24</v>
      </c>
      <c r="D9" s="111">
        <f t="shared" si="0"/>
        <v>78.24</v>
      </c>
    </row>
    <row r="10" spans="1:4" ht="12.75">
      <c r="A10" s="25" t="s">
        <v>104</v>
      </c>
      <c r="B10" s="217">
        <v>230.82999999999998</v>
      </c>
      <c r="C10" s="217">
        <v>1355.7700000000007</v>
      </c>
      <c r="D10" s="111">
        <f t="shared" si="0"/>
        <v>1586.6000000000006</v>
      </c>
    </row>
    <row r="11" spans="1:4" ht="12.75">
      <c r="A11" s="25" t="s">
        <v>105</v>
      </c>
      <c r="B11" s="217">
        <v>387.7199999999999</v>
      </c>
      <c r="C11" s="217">
        <v>170.54999999999998</v>
      </c>
      <c r="D11" s="111">
        <f t="shared" si="0"/>
        <v>558.2699999999999</v>
      </c>
    </row>
    <row r="12" spans="1:4" ht="12.75">
      <c r="A12" s="25" t="s">
        <v>106</v>
      </c>
      <c r="B12" s="217">
        <v>546.8800000000001</v>
      </c>
      <c r="C12" s="217">
        <v>2012.6100000000013</v>
      </c>
      <c r="D12" s="111">
        <f t="shared" si="0"/>
        <v>2559.4900000000016</v>
      </c>
    </row>
    <row r="13" spans="1:4" ht="12.75">
      <c r="A13" s="25" t="s">
        <v>107</v>
      </c>
      <c r="B13" s="217">
        <v>14.299999999999999</v>
      </c>
      <c r="C13" s="217">
        <v>69.89999999999999</v>
      </c>
      <c r="D13" s="111">
        <f t="shared" si="0"/>
        <v>84.19999999999999</v>
      </c>
    </row>
    <row r="14" spans="1:4" ht="12.75">
      <c r="A14" s="25" t="s">
        <v>108</v>
      </c>
      <c r="B14" s="217">
        <v>17.81</v>
      </c>
      <c r="C14" s="217">
        <v>180.85</v>
      </c>
      <c r="D14" s="111">
        <f t="shared" si="0"/>
        <v>198.66</v>
      </c>
    </row>
    <row r="15" spans="1:4" ht="12.75">
      <c r="A15" s="25" t="s">
        <v>109</v>
      </c>
      <c r="B15" s="217">
        <v>415.80999999999995</v>
      </c>
      <c r="C15" s="217">
        <v>3556.6299999999987</v>
      </c>
      <c r="D15" s="111">
        <f t="shared" si="0"/>
        <v>3972.4399999999987</v>
      </c>
    </row>
    <row r="16" spans="1:4" ht="12.75">
      <c r="A16" s="93" t="s">
        <v>274</v>
      </c>
      <c r="B16" s="217">
        <v>79.7</v>
      </c>
      <c r="C16" s="217">
        <v>448.2700000000001</v>
      </c>
      <c r="D16" s="111">
        <f t="shared" si="0"/>
        <v>527.9700000000001</v>
      </c>
    </row>
    <row r="17" spans="1:4" ht="12.75">
      <c r="A17" s="93" t="s">
        <v>110</v>
      </c>
      <c r="B17" s="217">
        <v>483.46</v>
      </c>
      <c r="C17" s="217">
        <v>2276.4999999999995</v>
      </c>
      <c r="D17" s="111">
        <f t="shared" si="0"/>
        <v>2759.9599999999996</v>
      </c>
    </row>
    <row r="18" spans="1:4" ht="12.75">
      <c r="A18" s="93" t="s">
        <v>111</v>
      </c>
      <c r="B18" s="217"/>
      <c r="C18" s="217">
        <v>1.3</v>
      </c>
      <c r="D18" s="111">
        <f t="shared" si="0"/>
        <v>1.3</v>
      </c>
    </row>
    <row r="19" spans="1:4" ht="12.75">
      <c r="A19" s="93" t="s">
        <v>112</v>
      </c>
      <c r="B19" s="217">
        <v>21.5</v>
      </c>
      <c r="C19" s="217">
        <v>90.69999999999999</v>
      </c>
      <c r="D19" s="111">
        <f t="shared" si="0"/>
        <v>112.19999999999999</v>
      </c>
    </row>
    <row r="20" spans="1:4" ht="12.75">
      <c r="A20" s="93" t="s">
        <v>113</v>
      </c>
      <c r="B20" s="217">
        <v>366.1</v>
      </c>
      <c r="C20" s="217">
        <v>3645.67</v>
      </c>
      <c r="D20" s="111">
        <f t="shared" si="0"/>
        <v>4011.77</v>
      </c>
    </row>
    <row r="21" spans="1:4" ht="12.75">
      <c r="A21" s="93" t="s">
        <v>114</v>
      </c>
      <c r="B21" s="217">
        <v>107.62999999999998</v>
      </c>
      <c r="C21" s="217">
        <v>85.66999999999999</v>
      </c>
      <c r="D21" s="111">
        <f t="shared" si="0"/>
        <v>193.29999999999995</v>
      </c>
    </row>
    <row r="22" spans="1:4" ht="12.75">
      <c r="A22" s="93" t="s">
        <v>115</v>
      </c>
      <c r="B22" s="217">
        <v>329.04</v>
      </c>
      <c r="C22" s="217">
        <v>4718.359999999999</v>
      </c>
      <c r="D22" s="111">
        <f t="shared" si="0"/>
        <v>5047.399999999999</v>
      </c>
    </row>
    <row r="23" spans="1:4" ht="12.75">
      <c r="A23" s="93" t="s">
        <v>116</v>
      </c>
      <c r="B23" s="217">
        <v>342.3800000000001</v>
      </c>
      <c r="C23" s="217">
        <v>1366.1499999999996</v>
      </c>
      <c r="D23" s="111">
        <f t="shared" si="0"/>
        <v>1708.5299999999997</v>
      </c>
    </row>
    <row r="24" spans="1:4" ht="12.75">
      <c r="A24" s="93" t="s">
        <v>117</v>
      </c>
      <c r="B24" s="217">
        <v>58.62</v>
      </c>
      <c r="C24" s="217">
        <v>987.5799999999999</v>
      </c>
      <c r="D24" s="111">
        <f t="shared" si="0"/>
        <v>1046.1999999999998</v>
      </c>
    </row>
    <row r="25" spans="1:4" ht="12.75">
      <c r="A25" s="93" t="s">
        <v>118</v>
      </c>
      <c r="B25" s="217">
        <v>127.61000000000001</v>
      </c>
      <c r="C25" s="217">
        <v>1127.3799999999992</v>
      </c>
      <c r="D25" s="111">
        <f t="shared" si="0"/>
        <v>1254.9899999999993</v>
      </c>
    </row>
    <row r="26" spans="1:4" ht="12.75">
      <c r="A26" s="93" t="s">
        <v>119</v>
      </c>
      <c r="B26" s="217">
        <v>362.18999999999994</v>
      </c>
      <c r="C26" s="217">
        <v>661.9999999999999</v>
      </c>
      <c r="D26" s="111">
        <f t="shared" si="0"/>
        <v>1024.1899999999998</v>
      </c>
    </row>
    <row r="27" spans="1:4" ht="12.75">
      <c r="A27" s="93" t="s">
        <v>120</v>
      </c>
      <c r="B27" s="217">
        <v>50.760000000000005</v>
      </c>
      <c r="C27" s="217">
        <v>426.9500000000001</v>
      </c>
      <c r="D27" s="111">
        <f t="shared" si="0"/>
        <v>477.7100000000001</v>
      </c>
    </row>
    <row r="28" spans="1:4" ht="12.75">
      <c r="A28" s="93" t="s">
        <v>121</v>
      </c>
      <c r="B28" s="217">
        <v>336.4000000000001</v>
      </c>
      <c r="C28" s="217">
        <v>769.2199999999998</v>
      </c>
      <c r="D28" s="111">
        <f t="shared" si="0"/>
        <v>1105.62</v>
      </c>
    </row>
    <row r="29" spans="1:4" ht="12.75">
      <c r="A29" s="93" t="s">
        <v>122</v>
      </c>
      <c r="B29" s="217">
        <v>127.2</v>
      </c>
      <c r="C29" s="217">
        <v>1039.8900000000003</v>
      </c>
      <c r="D29" s="111">
        <f t="shared" si="0"/>
        <v>1167.0900000000004</v>
      </c>
    </row>
    <row r="30" spans="1:4" ht="12.75">
      <c r="A30" s="93" t="s">
        <v>123</v>
      </c>
      <c r="B30" s="217">
        <v>312.0499999999999</v>
      </c>
      <c r="C30" s="217">
        <v>2001.8700000000022</v>
      </c>
      <c r="D30" s="111">
        <f t="shared" si="0"/>
        <v>2313.920000000002</v>
      </c>
    </row>
    <row r="31" spans="1:4" ht="12.75">
      <c r="A31" s="93" t="s">
        <v>124</v>
      </c>
      <c r="B31" s="217">
        <v>398.66999999999996</v>
      </c>
      <c r="C31" s="217">
        <v>2240.769999999999</v>
      </c>
      <c r="D31" s="111">
        <f t="shared" si="0"/>
        <v>2639.439999999999</v>
      </c>
    </row>
    <row r="32" spans="1:4" ht="12.75">
      <c r="A32" s="93" t="s">
        <v>125</v>
      </c>
      <c r="B32" s="217">
        <v>114.00999999999999</v>
      </c>
      <c r="C32" s="217">
        <v>1644.2800000000004</v>
      </c>
      <c r="D32" s="111">
        <f t="shared" si="0"/>
        <v>1758.2900000000004</v>
      </c>
    </row>
    <row r="33" spans="1:4" ht="12.75">
      <c r="A33" s="93" t="s">
        <v>126</v>
      </c>
      <c r="B33" s="217">
        <v>244.31000000000003</v>
      </c>
      <c r="C33" s="217">
        <v>3151.9200000000014</v>
      </c>
      <c r="D33" s="111">
        <f t="shared" si="0"/>
        <v>3396.2300000000014</v>
      </c>
    </row>
    <row r="34" spans="1:4" ht="26.25" customHeight="1">
      <c r="A34" s="62" t="s">
        <v>3</v>
      </c>
      <c r="B34" s="116">
        <f>SUM(B3:B33)</f>
        <v>6112.12</v>
      </c>
      <c r="C34" s="116">
        <f>SUM(C3:C33)</f>
        <v>37267.9</v>
      </c>
      <c r="D34" s="116">
        <f t="shared" si="0"/>
        <v>43380.020000000004</v>
      </c>
    </row>
    <row r="36" spans="1:4" ht="12.75">
      <c r="A36" s="244"/>
      <c r="B36" s="244"/>
      <c r="C36" s="244"/>
      <c r="D36" s="244"/>
    </row>
    <row r="37" spans="1:4" ht="12.75">
      <c r="A37" s="244"/>
      <c r="B37" s="244"/>
      <c r="C37" s="244"/>
      <c r="D37" s="244"/>
    </row>
    <row r="38" spans="1:4" ht="12.75">
      <c r="A38" s="244"/>
      <c r="B38" s="244"/>
      <c r="C38" s="244"/>
      <c r="D38" s="244"/>
    </row>
  </sheetData>
  <sheetProtection/>
  <mergeCells count="4">
    <mergeCell ref="B1:C1"/>
    <mergeCell ref="A1:A2"/>
    <mergeCell ref="D1:D2"/>
    <mergeCell ref="A36:D38"/>
  </mergeCells>
  <printOptions horizontalCentered="1"/>
  <pageMargins left="0.7086614173228347" right="0.7086614173228347" top="1.141732283464567" bottom="0.35433070866141736" header="0.31496062992125984" footer="0.5118110236220472"/>
  <pageSetup horizontalDpi="600" verticalDpi="600" orientation="landscape" r:id="rId2"/>
  <headerFooter>
    <oddHeader>&amp;L&amp;G&amp;C&amp;"Verdana,Negrita"&amp;12CATASTRO DE VIDES  (ha)
REGION DEL LIBERTADOR BERNARDO O'HIGGINS&amp;RCUADRO N° 28</oddHeader>
    <oddFooter>&amp;R&amp;F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7109375" style="1" customWidth="1"/>
    <col min="2" max="2" width="17.7109375" style="1" customWidth="1"/>
    <col min="3" max="3" width="14.28125" style="1" customWidth="1"/>
    <col min="4" max="16384" width="11.421875" style="1" customWidth="1"/>
  </cols>
  <sheetData>
    <row r="1" spans="1:3" ht="21.75" customHeight="1">
      <c r="A1" s="291" t="s">
        <v>10</v>
      </c>
      <c r="B1" s="231"/>
      <c r="C1" s="291" t="s">
        <v>11</v>
      </c>
    </row>
    <row r="2" spans="1:3" ht="28.5" customHeight="1">
      <c r="A2" s="291"/>
      <c r="B2" s="95" t="s">
        <v>127</v>
      </c>
      <c r="C2" s="291"/>
    </row>
    <row r="3" spans="1:3" ht="14.25">
      <c r="A3" s="17" t="s">
        <v>97</v>
      </c>
      <c r="B3" s="14">
        <v>63</v>
      </c>
      <c r="C3" s="14">
        <f aca="true" t="shared" si="0" ref="C3:C34">SUM(B3:B3)</f>
        <v>63</v>
      </c>
    </row>
    <row r="4" spans="1:3" ht="14.25">
      <c r="A4" s="17" t="s">
        <v>98</v>
      </c>
      <c r="B4" s="14">
        <v>95</v>
      </c>
      <c r="C4" s="14">
        <f t="shared" si="0"/>
        <v>95</v>
      </c>
    </row>
    <row r="5" spans="1:3" ht="14.25">
      <c r="A5" s="17" t="s">
        <v>99</v>
      </c>
      <c r="B5" s="14">
        <v>19</v>
      </c>
      <c r="C5" s="14">
        <f t="shared" si="0"/>
        <v>19</v>
      </c>
    </row>
    <row r="6" spans="1:3" ht="14.25">
      <c r="A6" s="17" t="s">
        <v>100</v>
      </c>
      <c r="B6" s="14">
        <v>10</v>
      </c>
      <c r="C6" s="14">
        <f t="shared" si="0"/>
        <v>10</v>
      </c>
    </row>
    <row r="7" spans="1:3" ht="14.25">
      <c r="A7" s="17" t="s">
        <v>101</v>
      </c>
      <c r="B7" s="14">
        <v>2</v>
      </c>
      <c r="C7" s="14">
        <f t="shared" si="0"/>
        <v>2</v>
      </c>
    </row>
    <row r="8" spans="1:3" ht="14.25">
      <c r="A8" s="17" t="s">
        <v>102</v>
      </c>
      <c r="B8" s="14">
        <v>23</v>
      </c>
      <c r="C8" s="14">
        <f t="shared" si="0"/>
        <v>23</v>
      </c>
    </row>
    <row r="9" spans="1:3" ht="14.25">
      <c r="A9" s="17" t="s">
        <v>103</v>
      </c>
      <c r="B9" s="14">
        <v>2</v>
      </c>
      <c r="C9" s="14">
        <f t="shared" si="0"/>
        <v>2</v>
      </c>
    </row>
    <row r="10" spans="1:3" ht="14.25">
      <c r="A10" s="17" t="s">
        <v>104</v>
      </c>
      <c r="B10" s="14">
        <v>51</v>
      </c>
      <c r="C10" s="14">
        <f t="shared" si="0"/>
        <v>51</v>
      </c>
    </row>
    <row r="11" spans="1:3" ht="14.25">
      <c r="A11" s="17" t="s">
        <v>105</v>
      </c>
      <c r="B11" s="14">
        <v>5</v>
      </c>
      <c r="C11" s="14">
        <f t="shared" si="0"/>
        <v>5</v>
      </c>
    </row>
    <row r="12" spans="1:3" ht="14.25">
      <c r="A12" s="17" t="s">
        <v>106</v>
      </c>
      <c r="B12" s="14">
        <v>61</v>
      </c>
      <c r="C12" s="14">
        <f t="shared" si="0"/>
        <v>61</v>
      </c>
    </row>
    <row r="13" spans="1:3" ht="14.25">
      <c r="A13" s="17" t="s">
        <v>107</v>
      </c>
      <c r="B13" s="14">
        <v>3</v>
      </c>
      <c r="C13" s="14">
        <f t="shared" si="0"/>
        <v>3</v>
      </c>
    </row>
    <row r="14" spans="1:3" ht="14.25">
      <c r="A14" s="17" t="s">
        <v>108</v>
      </c>
      <c r="B14" s="14">
        <v>15</v>
      </c>
      <c r="C14" s="14">
        <f t="shared" si="0"/>
        <v>15</v>
      </c>
    </row>
    <row r="15" spans="1:3" ht="14.25">
      <c r="A15" s="17" t="s">
        <v>109</v>
      </c>
      <c r="B15" s="14">
        <v>44</v>
      </c>
      <c r="C15" s="14">
        <f t="shared" si="0"/>
        <v>44</v>
      </c>
    </row>
    <row r="16" spans="1:3" ht="14.25">
      <c r="A16" s="12" t="s">
        <v>274</v>
      </c>
      <c r="B16" s="14">
        <v>25</v>
      </c>
      <c r="C16" s="14">
        <f t="shared" si="0"/>
        <v>25</v>
      </c>
    </row>
    <row r="17" spans="1:3" ht="14.25">
      <c r="A17" s="12" t="s">
        <v>110</v>
      </c>
      <c r="B17" s="14">
        <v>223</v>
      </c>
      <c r="C17" s="14">
        <f t="shared" si="0"/>
        <v>223</v>
      </c>
    </row>
    <row r="18" spans="1:3" ht="14.25">
      <c r="A18" s="12" t="s">
        <v>111</v>
      </c>
      <c r="B18" s="14">
        <v>1</v>
      </c>
      <c r="C18" s="14">
        <f t="shared" si="0"/>
        <v>1</v>
      </c>
    </row>
    <row r="19" spans="1:3" ht="14.25">
      <c r="A19" s="12" t="s">
        <v>112</v>
      </c>
      <c r="B19" s="14">
        <v>8</v>
      </c>
      <c r="C19" s="14">
        <f t="shared" si="0"/>
        <v>8</v>
      </c>
    </row>
    <row r="20" spans="1:3" ht="14.25">
      <c r="A20" s="12" t="s">
        <v>113</v>
      </c>
      <c r="B20" s="14">
        <v>148</v>
      </c>
      <c r="C20" s="14">
        <f t="shared" si="0"/>
        <v>148</v>
      </c>
    </row>
    <row r="21" spans="1:3" ht="14.25">
      <c r="A21" s="12" t="s">
        <v>114</v>
      </c>
      <c r="B21" s="14">
        <v>6</v>
      </c>
      <c r="C21" s="14">
        <f t="shared" si="0"/>
        <v>6</v>
      </c>
    </row>
    <row r="22" spans="1:3" ht="14.25">
      <c r="A22" s="12" t="s">
        <v>115</v>
      </c>
      <c r="B22" s="14">
        <v>131</v>
      </c>
      <c r="C22" s="14">
        <f t="shared" si="0"/>
        <v>131</v>
      </c>
    </row>
    <row r="23" spans="1:3" ht="14.25">
      <c r="A23" s="12" t="s">
        <v>116</v>
      </c>
      <c r="B23" s="14">
        <v>39</v>
      </c>
      <c r="C23" s="14">
        <f t="shared" si="0"/>
        <v>39</v>
      </c>
    </row>
    <row r="24" spans="1:3" ht="14.25">
      <c r="A24" s="12" t="s">
        <v>117</v>
      </c>
      <c r="B24" s="14">
        <v>35</v>
      </c>
      <c r="C24" s="14">
        <f t="shared" si="0"/>
        <v>35</v>
      </c>
    </row>
    <row r="25" spans="1:3" ht="14.25">
      <c r="A25" s="12" t="s">
        <v>118</v>
      </c>
      <c r="B25" s="14">
        <v>104</v>
      </c>
      <c r="C25" s="14">
        <f t="shared" si="0"/>
        <v>104</v>
      </c>
    </row>
    <row r="26" spans="1:3" ht="14.25">
      <c r="A26" s="12" t="s">
        <v>119</v>
      </c>
      <c r="B26" s="14">
        <v>8</v>
      </c>
      <c r="C26" s="14">
        <f t="shared" si="0"/>
        <v>8</v>
      </c>
    </row>
    <row r="27" spans="1:3" ht="14.25">
      <c r="A27" s="12" t="s">
        <v>120</v>
      </c>
      <c r="B27" s="14">
        <v>26</v>
      </c>
      <c r="C27" s="14">
        <f t="shared" si="0"/>
        <v>26</v>
      </c>
    </row>
    <row r="28" spans="1:3" ht="14.25">
      <c r="A28" s="12" t="s">
        <v>121</v>
      </c>
      <c r="B28" s="14">
        <v>49</v>
      </c>
      <c r="C28" s="14">
        <f t="shared" si="0"/>
        <v>49</v>
      </c>
    </row>
    <row r="29" spans="1:3" ht="14.25">
      <c r="A29" s="12" t="s">
        <v>122</v>
      </c>
      <c r="B29" s="14">
        <v>66</v>
      </c>
      <c r="C29" s="14">
        <f t="shared" si="0"/>
        <v>66</v>
      </c>
    </row>
    <row r="30" spans="1:3" ht="14.25">
      <c r="A30" s="12" t="s">
        <v>123</v>
      </c>
      <c r="B30" s="14">
        <v>100</v>
      </c>
      <c r="C30" s="14">
        <f t="shared" si="0"/>
        <v>100</v>
      </c>
    </row>
    <row r="31" spans="1:3" ht="14.25">
      <c r="A31" s="12" t="s">
        <v>124</v>
      </c>
      <c r="B31" s="14">
        <v>198</v>
      </c>
      <c r="C31" s="14">
        <f t="shared" si="0"/>
        <v>198</v>
      </c>
    </row>
    <row r="32" spans="1:3" ht="14.25">
      <c r="A32" s="12" t="s">
        <v>125</v>
      </c>
      <c r="B32" s="14">
        <v>49</v>
      </c>
      <c r="C32" s="14">
        <f t="shared" si="0"/>
        <v>49</v>
      </c>
    </row>
    <row r="33" spans="1:3" ht="14.25">
      <c r="A33" s="12" t="s">
        <v>126</v>
      </c>
      <c r="B33" s="14">
        <v>170</v>
      </c>
      <c r="C33" s="14">
        <f t="shared" si="0"/>
        <v>170</v>
      </c>
    </row>
    <row r="34" spans="1:3" ht="18" customHeight="1">
      <c r="A34" s="96" t="s">
        <v>3</v>
      </c>
      <c r="B34" s="97">
        <f>SUM(B3:B33)</f>
        <v>1779</v>
      </c>
      <c r="C34" s="97">
        <f t="shared" si="0"/>
        <v>1779</v>
      </c>
    </row>
  </sheetData>
  <sheetProtection/>
  <mergeCells count="2">
    <mergeCell ref="A1:A2"/>
    <mergeCell ref="C1:C2"/>
  </mergeCell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 VINIFICACIÓN 
REGIÓN DEL LIBERTADOR BERNARDO O'HIGGINS&amp;RCUADRO N° 29</oddHeader>
    <oddFooter>&amp;R&amp;F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7109375" style="18" customWidth="1"/>
    <col min="2" max="2" width="9.00390625" style="18" customWidth="1"/>
    <col min="3" max="4" width="6.7109375" style="18" customWidth="1"/>
    <col min="5" max="5" width="5.57421875" style="18" customWidth="1"/>
    <col min="6" max="7" width="6.8515625" style="18" customWidth="1"/>
    <col min="8" max="8" width="8.8515625" style="18" customWidth="1"/>
    <col min="9" max="10" width="6.7109375" style="18" customWidth="1"/>
    <col min="11" max="11" width="5.57421875" style="18" customWidth="1"/>
    <col min="12" max="12" width="8.8515625" style="18" customWidth="1"/>
    <col min="13" max="14" width="6.140625" style="18" customWidth="1"/>
    <col min="15" max="15" width="7.28125" style="18" customWidth="1"/>
    <col min="16" max="16" width="6.140625" style="18" customWidth="1"/>
    <col min="17" max="17" width="7.28125" style="18" customWidth="1"/>
    <col min="18" max="18" width="9.00390625" style="18" customWidth="1"/>
    <col min="19" max="16384" width="11.421875" style="18" customWidth="1"/>
  </cols>
  <sheetData>
    <row r="1" spans="1:18" ht="26.25" customHeight="1">
      <c r="A1" s="292" t="s">
        <v>10</v>
      </c>
      <c r="B1" s="275" t="s">
        <v>28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92" t="s">
        <v>11</v>
      </c>
    </row>
    <row r="2" spans="1:18" ht="95.25" customHeight="1">
      <c r="A2" s="292"/>
      <c r="B2" s="71" t="s">
        <v>22</v>
      </c>
      <c r="C2" s="71" t="s">
        <v>128</v>
      </c>
      <c r="D2" s="71" t="s">
        <v>64</v>
      </c>
      <c r="E2" s="71" t="s">
        <v>89</v>
      </c>
      <c r="F2" s="72" t="s">
        <v>24</v>
      </c>
      <c r="G2" s="72" t="s">
        <v>18</v>
      </c>
      <c r="H2" s="71" t="s">
        <v>90</v>
      </c>
      <c r="I2" s="71" t="s">
        <v>65</v>
      </c>
      <c r="J2" s="71" t="s">
        <v>66</v>
      </c>
      <c r="K2" s="71" t="s">
        <v>91</v>
      </c>
      <c r="L2" s="71" t="s">
        <v>26</v>
      </c>
      <c r="M2" s="71" t="s">
        <v>92</v>
      </c>
      <c r="N2" s="71" t="s">
        <v>93</v>
      </c>
      <c r="O2" s="71" t="s">
        <v>67</v>
      </c>
      <c r="P2" s="71" t="s">
        <v>19</v>
      </c>
      <c r="Q2" s="71" t="s">
        <v>27</v>
      </c>
      <c r="R2" s="292"/>
    </row>
    <row r="3" spans="1:18" ht="12.75">
      <c r="A3" s="93" t="s">
        <v>97</v>
      </c>
      <c r="B3" s="77">
        <v>48.8</v>
      </c>
      <c r="C3" s="77"/>
      <c r="D3" s="77"/>
      <c r="E3" s="77"/>
      <c r="F3" s="77"/>
      <c r="G3" s="77"/>
      <c r="H3" s="77"/>
      <c r="I3" s="77"/>
      <c r="J3" s="77"/>
      <c r="K3" s="77"/>
      <c r="L3" s="77">
        <v>26.53</v>
      </c>
      <c r="M3" s="77"/>
      <c r="N3" s="77"/>
      <c r="O3" s="77">
        <v>14</v>
      </c>
      <c r="P3" s="77"/>
      <c r="Q3" s="77"/>
      <c r="R3" s="117">
        <f aca="true" t="shared" si="0" ref="R3:R31">SUM(B3:Q3)</f>
        <v>89.33</v>
      </c>
    </row>
    <row r="4" spans="1:18" ht="12.75">
      <c r="A4" s="93" t="s">
        <v>98</v>
      </c>
      <c r="B4" s="77">
        <v>176.79999999999998</v>
      </c>
      <c r="C4" s="77"/>
      <c r="D4" s="77">
        <v>7.5</v>
      </c>
      <c r="E4" s="77"/>
      <c r="F4" s="77"/>
      <c r="G4" s="77"/>
      <c r="H4" s="77"/>
      <c r="I4" s="77"/>
      <c r="J4" s="77">
        <v>1.5</v>
      </c>
      <c r="K4" s="77"/>
      <c r="L4" s="77">
        <v>131.93000000000004</v>
      </c>
      <c r="M4" s="77">
        <v>2</v>
      </c>
      <c r="N4" s="77"/>
      <c r="O4" s="77"/>
      <c r="P4" s="77"/>
      <c r="Q4" s="77">
        <v>84.34</v>
      </c>
      <c r="R4" s="117">
        <f t="shared" si="0"/>
        <v>404.07000000000005</v>
      </c>
    </row>
    <row r="5" spans="1:18" ht="12.75">
      <c r="A5" s="93" t="s">
        <v>99</v>
      </c>
      <c r="B5" s="77">
        <v>23.33</v>
      </c>
      <c r="C5" s="77"/>
      <c r="D5" s="77"/>
      <c r="E5" s="77"/>
      <c r="F5" s="77"/>
      <c r="G5" s="77"/>
      <c r="H5" s="77"/>
      <c r="I5" s="77"/>
      <c r="J5" s="77"/>
      <c r="K5" s="77"/>
      <c r="L5" s="77">
        <v>31.310000000000002</v>
      </c>
      <c r="M5" s="77"/>
      <c r="N5" s="77"/>
      <c r="O5" s="77"/>
      <c r="P5" s="77"/>
      <c r="Q5" s="77"/>
      <c r="R5" s="117">
        <f t="shared" si="0"/>
        <v>54.64</v>
      </c>
    </row>
    <row r="6" spans="1:18" ht="12.75">
      <c r="A6" s="93" t="s">
        <v>100</v>
      </c>
      <c r="B6" s="77">
        <v>13</v>
      </c>
      <c r="C6" s="77"/>
      <c r="D6" s="77"/>
      <c r="E6" s="77"/>
      <c r="F6" s="77">
        <v>8</v>
      </c>
      <c r="G6" s="77"/>
      <c r="H6" s="77"/>
      <c r="I6" s="77"/>
      <c r="J6" s="77"/>
      <c r="K6" s="77"/>
      <c r="L6" s="77">
        <v>4</v>
      </c>
      <c r="M6" s="77"/>
      <c r="N6" s="77"/>
      <c r="O6" s="77"/>
      <c r="P6" s="77"/>
      <c r="Q6" s="77"/>
      <c r="R6" s="117">
        <f t="shared" si="0"/>
        <v>25</v>
      </c>
    </row>
    <row r="7" spans="1:18" ht="12.75">
      <c r="A7" s="93" t="s">
        <v>101</v>
      </c>
      <c r="B7" s="77"/>
      <c r="C7" s="77"/>
      <c r="D7" s="77"/>
      <c r="E7" s="77"/>
      <c r="F7" s="77">
        <v>0.2</v>
      </c>
      <c r="G7" s="77"/>
      <c r="H7" s="77"/>
      <c r="I7" s="77"/>
      <c r="J7" s="77"/>
      <c r="K7" s="77"/>
      <c r="L7" s="77"/>
      <c r="M7" s="77"/>
      <c r="N7" s="77"/>
      <c r="O7" s="77">
        <v>0.5</v>
      </c>
      <c r="P7" s="77"/>
      <c r="Q7" s="77"/>
      <c r="R7" s="117">
        <f t="shared" si="0"/>
        <v>0.7</v>
      </c>
    </row>
    <row r="8" spans="1:18" ht="12.75">
      <c r="A8" s="93" t="s">
        <v>102</v>
      </c>
      <c r="B8" s="77">
        <v>24.8</v>
      </c>
      <c r="C8" s="77"/>
      <c r="D8" s="77"/>
      <c r="E8" s="77"/>
      <c r="F8" s="77"/>
      <c r="G8" s="77"/>
      <c r="H8" s="77"/>
      <c r="I8" s="77">
        <v>5.2</v>
      </c>
      <c r="J8" s="77"/>
      <c r="K8" s="77"/>
      <c r="L8" s="77">
        <v>23.400000000000002</v>
      </c>
      <c r="M8" s="77"/>
      <c r="N8" s="77">
        <v>10</v>
      </c>
      <c r="O8" s="77"/>
      <c r="P8" s="77"/>
      <c r="Q8" s="77"/>
      <c r="R8" s="117">
        <f t="shared" si="0"/>
        <v>63.400000000000006</v>
      </c>
    </row>
    <row r="9" spans="1:18" ht="12.75">
      <c r="A9" s="93" t="s">
        <v>104</v>
      </c>
      <c r="B9" s="77">
        <v>118.94</v>
      </c>
      <c r="C9" s="77"/>
      <c r="D9" s="77">
        <v>7.32</v>
      </c>
      <c r="E9" s="77"/>
      <c r="F9" s="77">
        <v>36.51</v>
      </c>
      <c r="G9" s="77">
        <v>19.29</v>
      </c>
      <c r="H9" s="77"/>
      <c r="I9" s="77"/>
      <c r="J9" s="77"/>
      <c r="K9" s="77"/>
      <c r="L9" s="77">
        <v>41.39</v>
      </c>
      <c r="M9" s="77"/>
      <c r="N9" s="77"/>
      <c r="O9" s="77"/>
      <c r="P9" s="77"/>
      <c r="Q9" s="77">
        <v>7.380000000000001</v>
      </c>
      <c r="R9" s="117">
        <f t="shared" si="0"/>
        <v>230.82999999999998</v>
      </c>
    </row>
    <row r="10" spans="1:18" ht="12.75">
      <c r="A10" s="93" t="s">
        <v>105</v>
      </c>
      <c r="B10" s="77">
        <v>104.27</v>
      </c>
      <c r="C10" s="77"/>
      <c r="D10" s="77">
        <v>1.27</v>
      </c>
      <c r="E10" s="77"/>
      <c r="F10" s="77"/>
      <c r="G10" s="77"/>
      <c r="H10" s="77"/>
      <c r="I10" s="77">
        <v>29.64</v>
      </c>
      <c r="J10" s="77">
        <v>11.86</v>
      </c>
      <c r="K10" s="77"/>
      <c r="L10" s="77">
        <v>240.68</v>
      </c>
      <c r="M10" s="77"/>
      <c r="N10" s="77"/>
      <c r="O10" s="77"/>
      <c r="P10" s="77"/>
      <c r="Q10" s="77"/>
      <c r="R10" s="117">
        <f t="shared" si="0"/>
        <v>387.72</v>
      </c>
    </row>
    <row r="11" spans="1:18" ht="12.75">
      <c r="A11" s="93" t="s">
        <v>106</v>
      </c>
      <c r="B11" s="77">
        <v>243.81</v>
      </c>
      <c r="C11" s="77"/>
      <c r="D11" s="77">
        <v>4.05</v>
      </c>
      <c r="E11" s="77">
        <v>1.8</v>
      </c>
      <c r="F11" s="77"/>
      <c r="G11" s="77"/>
      <c r="H11" s="77"/>
      <c r="I11" s="77">
        <v>4.9</v>
      </c>
      <c r="J11" s="77">
        <v>1.8</v>
      </c>
      <c r="K11" s="77">
        <v>1.79</v>
      </c>
      <c r="L11" s="77">
        <v>226.39000000000001</v>
      </c>
      <c r="M11" s="77">
        <v>12</v>
      </c>
      <c r="N11" s="77">
        <v>1</v>
      </c>
      <c r="O11" s="77">
        <v>10.3</v>
      </c>
      <c r="P11" s="77"/>
      <c r="Q11" s="77">
        <v>39.04</v>
      </c>
      <c r="R11" s="117">
        <f t="shared" si="0"/>
        <v>546.8800000000001</v>
      </c>
    </row>
    <row r="12" spans="1:18" ht="12.75">
      <c r="A12" s="93" t="s">
        <v>107</v>
      </c>
      <c r="B12" s="77">
        <v>10.899999999999999</v>
      </c>
      <c r="C12" s="77"/>
      <c r="D12" s="77">
        <v>1.1</v>
      </c>
      <c r="E12" s="77"/>
      <c r="F12" s="77"/>
      <c r="G12" s="77"/>
      <c r="H12" s="77"/>
      <c r="I12" s="77"/>
      <c r="J12" s="77"/>
      <c r="K12" s="77"/>
      <c r="L12" s="77">
        <v>2.3</v>
      </c>
      <c r="M12" s="77"/>
      <c r="N12" s="77"/>
      <c r="O12" s="77"/>
      <c r="P12" s="77"/>
      <c r="Q12" s="77"/>
      <c r="R12" s="117">
        <f t="shared" si="0"/>
        <v>14.299999999999997</v>
      </c>
    </row>
    <row r="13" spans="1:18" ht="12.75">
      <c r="A13" s="93" t="s">
        <v>108</v>
      </c>
      <c r="B13" s="77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>
        <v>7.6</v>
      </c>
      <c r="M13" s="77"/>
      <c r="N13" s="77"/>
      <c r="O13" s="77"/>
      <c r="P13" s="77"/>
      <c r="Q13" s="77">
        <v>2.21</v>
      </c>
      <c r="R13" s="117">
        <f t="shared" si="0"/>
        <v>17.81</v>
      </c>
    </row>
    <row r="14" spans="1:18" ht="12.75">
      <c r="A14" s="93" t="s">
        <v>109</v>
      </c>
      <c r="B14" s="77">
        <v>256.96999999999997</v>
      </c>
      <c r="C14" s="77">
        <v>3.58</v>
      </c>
      <c r="D14" s="77">
        <v>10.940000000000001</v>
      </c>
      <c r="E14" s="77"/>
      <c r="F14" s="77"/>
      <c r="G14" s="77"/>
      <c r="H14" s="77">
        <v>2.4400000000000004</v>
      </c>
      <c r="I14" s="77"/>
      <c r="J14" s="77"/>
      <c r="K14" s="77"/>
      <c r="L14" s="77">
        <v>69.73</v>
      </c>
      <c r="M14" s="77">
        <v>0.30000000000000004</v>
      </c>
      <c r="N14" s="77">
        <v>2.08</v>
      </c>
      <c r="O14" s="77">
        <v>19.8</v>
      </c>
      <c r="P14" s="77"/>
      <c r="Q14" s="77">
        <v>49.97</v>
      </c>
      <c r="R14" s="117">
        <f t="shared" si="0"/>
        <v>415.80999999999995</v>
      </c>
    </row>
    <row r="15" spans="1:18" ht="12.75">
      <c r="A15" s="93" t="s">
        <v>274</v>
      </c>
      <c r="B15" s="77">
        <v>39.230000000000004</v>
      </c>
      <c r="C15" s="77"/>
      <c r="D15" s="77"/>
      <c r="E15" s="77"/>
      <c r="F15" s="77"/>
      <c r="G15" s="77"/>
      <c r="H15" s="77"/>
      <c r="I15" s="77"/>
      <c r="J15" s="77"/>
      <c r="K15" s="77"/>
      <c r="L15" s="77">
        <v>20.09</v>
      </c>
      <c r="M15" s="77"/>
      <c r="N15" s="77">
        <v>0.3</v>
      </c>
      <c r="O15" s="77"/>
      <c r="P15" s="77"/>
      <c r="Q15" s="77">
        <v>20.08</v>
      </c>
      <c r="R15" s="117">
        <f t="shared" si="0"/>
        <v>79.7</v>
      </c>
    </row>
    <row r="16" spans="1:18" ht="12.75">
      <c r="A16" s="93" t="s">
        <v>110</v>
      </c>
      <c r="B16" s="77">
        <v>280.10999999999996</v>
      </c>
      <c r="C16" s="77"/>
      <c r="D16" s="77">
        <v>0.07</v>
      </c>
      <c r="E16" s="77"/>
      <c r="F16" s="77"/>
      <c r="G16" s="77"/>
      <c r="H16" s="77"/>
      <c r="I16" s="77"/>
      <c r="J16" s="77">
        <v>0.05</v>
      </c>
      <c r="K16" s="77"/>
      <c r="L16" s="77">
        <v>149.10999999999999</v>
      </c>
      <c r="M16" s="77"/>
      <c r="N16" s="77">
        <v>11</v>
      </c>
      <c r="O16" s="77">
        <v>18.9</v>
      </c>
      <c r="P16" s="77">
        <v>1.52</v>
      </c>
      <c r="Q16" s="77">
        <v>22.7</v>
      </c>
      <c r="R16" s="117">
        <f t="shared" si="0"/>
        <v>483.45999999999987</v>
      </c>
    </row>
    <row r="17" spans="1:18" ht="12.75">
      <c r="A17" s="93" t="s">
        <v>112</v>
      </c>
      <c r="B17" s="77">
        <v>16</v>
      </c>
      <c r="C17" s="77"/>
      <c r="D17" s="77"/>
      <c r="E17" s="77"/>
      <c r="F17" s="77"/>
      <c r="G17" s="77"/>
      <c r="H17" s="77"/>
      <c r="I17" s="77"/>
      <c r="J17" s="77"/>
      <c r="K17" s="77"/>
      <c r="L17" s="77">
        <v>5.5</v>
      </c>
      <c r="M17" s="77"/>
      <c r="N17" s="77"/>
      <c r="O17" s="77"/>
      <c r="P17" s="77"/>
      <c r="Q17" s="77"/>
      <c r="R17" s="117">
        <f t="shared" si="0"/>
        <v>21.5</v>
      </c>
    </row>
    <row r="18" spans="1:18" ht="12.75">
      <c r="A18" s="93" t="s">
        <v>113</v>
      </c>
      <c r="B18" s="77">
        <v>165.99000000000004</v>
      </c>
      <c r="C18" s="77"/>
      <c r="D18" s="77">
        <v>1.54</v>
      </c>
      <c r="E18" s="77"/>
      <c r="F18" s="77"/>
      <c r="G18" s="77"/>
      <c r="H18" s="77"/>
      <c r="I18" s="77"/>
      <c r="J18" s="77">
        <v>4.92</v>
      </c>
      <c r="K18" s="77"/>
      <c r="L18" s="77">
        <v>136.67999999999998</v>
      </c>
      <c r="M18" s="77"/>
      <c r="N18" s="77"/>
      <c r="O18" s="77">
        <v>8.5</v>
      </c>
      <c r="P18" s="77"/>
      <c r="Q18" s="77">
        <v>48.470000000000006</v>
      </c>
      <c r="R18" s="117">
        <f t="shared" si="0"/>
        <v>366.1</v>
      </c>
    </row>
    <row r="19" spans="1:18" ht="12.75">
      <c r="A19" s="93" t="s">
        <v>114</v>
      </c>
      <c r="B19" s="77">
        <v>4.8</v>
      </c>
      <c r="C19" s="77"/>
      <c r="D19" s="77">
        <v>1</v>
      </c>
      <c r="E19" s="77"/>
      <c r="F19" s="77"/>
      <c r="G19" s="77"/>
      <c r="H19" s="77"/>
      <c r="I19" s="77">
        <v>2.82</v>
      </c>
      <c r="J19" s="77">
        <v>10</v>
      </c>
      <c r="K19" s="77"/>
      <c r="L19" s="77">
        <v>85</v>
      </c>
      <c r="M19" s="77">
        <v>3.6100000000000003</v>
      </c>
      <c r="N19" s="77"/>
      <c r="O19" s="77">
        <v>0.3</v>
      </c>
      <c r="P19" s="77">
        <v>0.1</v>
      </c>
      <c r="Q19" s="77"/>
      <c r="R19" s="117">
        <f t="shared" si="0"/>
        <v>107.63</v>
      </c>
    </row>
    <row r="20" spans="1:18" ht="12.75">
      <c r="A20" s="93" t="s">
        <v>115</v>
      </c>
      <c r="B20" s="77">
        <v>198.14999999999998</v>
      </c>
      <c r="C20" s="77"/>
      <c r="D20" s="77">
        <v>3.51</v>
      </c>
      <c r="E20" s="77"/>
      <c r="F20" s="77">
        <v>0.8</v>
      </c>
      <c r="G20" s="77"/>
      <c r="H20" s="77"/>
      <c r="I20" s="77"/>
      <c r="J20" s="77"/>
      <c r="K20" s="77">
        <v>0.8</v>
      </c>
      <c r="L20" s="77">
        <v>77.75</v>
      </c>
      <c r="M20" s="77"/>
      <c r="N20" s="77"/>
      <c r="O20" s="77"/>
      <c r="P20" s="77"/>
      <c r="Q20" s="77">
        <v>48.03</v>
      </c>
      <c r="R20" s="117">
        <f t="shared" si="0"/>
        <v>329.03999999999996</v>
      </c>
    </row>
    <row r="21" spans="1:18" ht="12.75">
      <c r="A21" s="93" t="s">
        <v>116</v>
      </c>
      <c r="B21" s="77">
        <v>263.2</v>
      </c>
      <c r="C21" s="77">
        <v>18.09</v>
      </c>
      <c r="D21" s="77"/>
      <c r="E21" s="77"/>
      <c r="F21" s="77"/>
      <c r="G21" s="77"/>
      <c r="H21" s="77"/>
      <c r="I21" s="77"/>
      <c r="J21" s="77"/>
      <c r="K21" s="77"/>
      <c r="L21" s="77">
        <v>56.58999999999999</v>
      </c>
      <c r="M21" s="77"/>
      <c r="N21" s="77"/>
      <c r="O21" s="77"/>
      <c r="P21" s="77"/>
      <c r="Q21" s="77">
        <v>4.5</v>
      </c>
      <c r="R21" s="117">
        <f t="shared" si="0"/>
        <v>342.37999999999994</v>
      </c>
    </row>
    <row r="22" spans="1:18" ht="12.75">
      <c r="A22" s="93" t="s">
        <v>117</v>
      </c>
      <c r="B22" s="77">
        <v>30.97</v>
      </c>
      <c r="C22" s="77"/>
      <c r="D22" s="77"/>
      <c r="E22" s="77"/>
      <c r="F22" s="77"/>
      <c r="G22" s="77"/>
      <c r="H22" s="77"/>
      <c r="I22" s="77"/>
      <c r="J22" s="77"/>
      <c r="K22" s="77"/>
      <c r="L22" s="77">
        <v>27.130000000000003</v>
      </c>
      <c r="M22" s="77"/>
      <c r="N22" s="77"/>
      <c r="O22" s="77"/>
      <c r="P22" s="77"/>
      <c r="Q22" s="77">
        <v>0.52</v>
      </c>
      <c r="R22" s="117">
        <f t="shared" si="0"/>
        <v>58.620000000000005</v>
      </c>
    </row>
    <row r="23" spans="1:18" ht="12.75">
      <c r="A23" s="93" t="s">
        <v>118</v>
      </c>
      <c r="B23" s="77">
        <v>83.51</v>
      </c>
      <c r="C23" s="77"/>
      <c r="D23" s="77"/>
      <c r="E23" s="77"/>
      <c r="F23" s="77"/>
      <c r="G23" s="77"/>
      <c r="H23" s="77"/>
      <c r="I23" s="77"/>
      <c r="J23" s="77"/>
      <c r="K23" s="77"/>
      <c r="L23" s="77">
        <v>38</v>
      </c>
      <c r="M23" s="77"/>
      <c r="N23" s="77">
        <v>3</v>
      </c>
      <c r="O23" s="77">
        <v>3.1</v>
      </c>
      <c r="P23" s="77"/>
      <c r="Q23" s="77"/>
      <c r="R23" s="117">
        <f t="shared" si="0"/>
        <v>127.61</v>
      </c>
    </row>
    <row r="24" spans="1:18" ht="12.75">
      <c r="A24" s="93" t="s">
        <v>119</v>
      </c>
      <c r="B24" s="77">
        <v>142.79</v>
      </c>
      <c r="C24" s="77"/>
      <c r="D24" s="77"/>
      <c r="E24" s="77"/>
      <c r="F24" s="77"/>
      <c r="G24" s="77"/>
      <c r="H24" s="77"/>
      <c r="I24" s="77"/>
      <c r="J24" s="77"/>
      <c r="K24" s="77"/>
      <c r="L24" s="77">
        <v>213.89999999999998</v>
      </c>
      <c r="M24" s="77"/>
      <c r="N24" s="77"/>
      <c r="O24" s="77"/>
      <c r="P24" s="77"/>
      <c r="Q24" s="77">
        <v>5.5</v>
      </c>
      <c r="R24" s="117">
        <f t="shared" si="0"/>
        <v>362.18999999999994</v>
      </c>
    </row>
    <row r="25" spans="1:18" ht="12.75">
      <c r="A25" s="93" t="s">
        <v>120</v>
      </c>
      <c r="B25" s="77">
        <v>45.260000000000005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>
        <v>5.5</v>
      </c>
      <c r="R25" s="117">
        <f t="shared" si="0"/>
        <v>50.760000000000005</v>
      </c>
    </row>
    <row r="26" spans="1:18" ht="12.75">
      <c r="A26" s="93" t="s">
        <v>121</v>
      </c>
      <c r="B26" s="77">
        <v>40.8</v>
      </c>
      <c r="C26" s="77"/>
      <c r="D26" s="77">
        <v>1</v>
      </c>
      <c r="E26" s="77"/>
      <c r="F26" s="77"/>
      <c r="G26" s="77"/>
      <c r="H26" s="77">
        <v>0.75</v>
      </c>
      <c r="I26" s="77">
        <v>2</v>
      </c>
      <c r="J26" s="77">
        <v>1</v>
      </c>
      <c r="K26" s="77"/>
      <c r="L26" s="77">
        <v>226.7</v>
      </c>
      <c r="M26" s="77"/>
      <c r="N26" s="77"/>
      <c r="O26" s="77">
        <v>63.900000000000006</v>
      </c>
      <c r="P26" s="77">
        <v>0.25</v>
      </c>
      <c r="Q26" s="77"/>
      <c r="R26" s="117">
        <f t="shared" si="0"/>
        <v>336.4</v>
      </c>
    </row>
    <row r="27" spans="1:18" ht="12.75">
      <c r="A27" s="93" t="s">
        <v>122</v>
      </c>
      <c r="B27" s="77">
        <v>82.97999999999999</v>
      </c>
      <c r="C27" s="77"/>
      <c r="D27" s="77">
        <v>0.14</v>
      </c>
      <c r="E27" s="77"/>
      <c r="F27" s="77"/>
      <c r="G27" s="77"/>
      <c r="H27" s="77"/>
      <c r="I27" s="77"/>
      <c r="J27" s="77"/>
      <c r="K27" s="77"/>
      <c r="L27" s="77">
        <v>39.32</v>
      </c>
      <c r="M27" s="77"/>
      <c r="N27" s="77"/>
      <c r="O27" s="77">
        <v>2.5</v>
      </c>
      <c r="P27" s="77"/>
      <c r="Q27" s="77">
        <v>2.2600000000000002</v>
      </c>
      <c r="R27" s="117">
        <f t="shared" si="0"/>
        <v>127.2</v>
      </c>
    </row>
    <row r="28" spans="1:18" ht="12.75">
      <c r="A28" s="93" t="s">
        <v>123</v>
      </c>
      <c r="B28" s="77">
        <v>104.25999999999998</v>
      </c>
      <c r="C28" s="77"/>
      <c r="D28" s="77">
        <v>10.600000000000001</v>
      </c>
      <c r="E28" s="77"/>
      <c r="F28" s="77"/>
      <c r="G28" s="77"/>
      <c r="H28" s="77"/>
      <c r="I28" s="77"/>
      <c r="J28" s="77"/>
      <c r="K28" s="77"/>
      <c r="L28" s="77">
        <v>170.91</v>
      </c>
      <c r="M28" s="77"/>
      <c r="N28" s="77"/>
      <c r="O28" s="77">
        <v>5.4</v>
      </c>
      <c r="P28" s="77"/>
      <c r="Q28" s="77">
        <v>20.88</v>
      </c>
      <c r="R28" s="117">
        <f t="shared" si="0"/>
        <v>312.04999999999995</v>
      </c>
    </row>
    <row r="29" spans="1:18" ht="12.75">
      <c r="A29" s="93" t="s">
        <v>124</v>
      </c>
      <c r="B29" s="77">
        <v>203.77999999999997</v>
      </c>
      <c r="C29" s="77"/>
      <c r="D29" s="77"/>
      <c r="E29" s="77">
        <v>0.06</v>
      </c>
      <c r="F29" s="77"/>
      <c r="G29" s="77"/>
      <c r="H29" s="77"/>
      <c r="I29" s="77">
        <v>0.22</v>
      </c>
      <c r="J29" s="77">
        <v>1</v>
      </c>
      <c r="K29" s="77">
        <v>0.06</v>
      </c>
      <c r="L29" s="77">
        <v>166.23000000000002</v>
      </c>
      <c r="M29" s="77">
        <v>7.1899999999999995</v>
      </c>
      <c r="N29" s="77"/>
      <c r="O29" s="77">
        <v>13.629999999999999</v>
      </c>
      <c r="P29" s="77"/>
      <c r="Q29" s="77">
        <v>6.5</v>
      </c>
      <c r="R29" s="117">
        <f t="shared" si="0"/>
        <v>398.67</v>
      </c>
    </row>
    <row r="30" spans="1:18" ht="12.75">
      <c r="A30" s="93" t="s">
        <v>125</v>
      </c>
      <c r="B30" s="77">
        <v>64.1</v>
      </c>
      <c r="C30" s="77"/>
      <c r="D30" s="77"/>
      <c r="E30" s="77"/>
      <c r="F30" s="77"/>
      <c r="G30" s="77"/>
      <c r="H30" s="77"/>
      <c r="I30" s="77"/>
      <c r="J30" s="77"/>
      <c r="K30" s="77"/>
      <c r="L30" s="77">
        <v>27.8</v>
      </c>
      <c r="M30" s="77"/>
      <c r="N30" s="77"/>
      <c r="O30" s="77"/>
      <c r="P30" s="77"/>
      <c r="Q30" s="77">
        <v>22.11</v>
      </c>
      <c r="R30" s="117">
        <f t="shared" si="0"/>
        <v>114.00999999999999</v>
      </c>
    </row>
    <row r="31" spans="1:18" ht="12.75">
      <c r="A31" s="93" t="s">
        <v>126</v>
      </c>
      <c r="B31" s="77">
        <v>76.72</v>
      </c>
      <c r="C31" s="77"/>
      <c r="D31" s="77"/>
      <c r="E31" s="77"/>
      <c r="F31" s="77">
        <v>0.3</v>
      </c>
      <c r="G31" s="77"/>
      <c r="H31" s="77"/>
      <c r="I31" s="77"/>
      <c r="J31" s="77"/>
      <c r="K31" s="77"/>
      <c r="L31" s="77">
        <v>50.13</v>
      </c>
      <c r="M31" s="77"/>
      <c r="N31" s="77"/>
      <c r="O31" s="77">
        <v>92.42</v>
      </c>
      <c r="P31" s="77">
        <v>23.8</v>
      </c>
      <c r="Q31" s="77">
        <v>0.94</v>
      </c>
      <c r="R31" s="117">
        <f t="shared" si="0"/>
        <v>244.31</v>
      </c>
    </row>
    <row r="32" spans="1:18" ht="21" customHeight="1">
      <c r="A32" s="70" t="s">
        <v>3</v>
      </c>
      <c r="B32" s="118">
        <f aca="true" t="shared" si="1" ref="B32:H32">SUM(B3:B31)</f>
        <v>2872.2699999999995</v>
      </c>
      <c r="C32" s="118">
        <f t="shared" si="1"/>
        <v>21.67</v>
      </c>
      <c r="D32" s="118">
        <f t="shared" si="1"/>
        <v>50.040000000000006</v>
      </c>
      <c r="E32" s="118">
        <f t="shared" si="1"/>
        <v>1.86</v>
      </c>
      <c r="F32" s="118">
        <f t="shared" si="1"/>
        <v>45.80999999999999</v>
      </c>
      <c r="G32" s="118">
        <f>SUM(G3:G31)</f>
        <v>19.29</v>
      </c>
      <c r="H32" s="118">
        <f t="shared" si="1"/>
        <v>3.1900000000000004</v>
      </c>
      <c r="I32" s="118">
        <f aca="true" t="shared" si="2" ref="I32:Q32">SUM(I3:I31)</f>
        <v>44.78</v>
      </c>
      <c r="J32" s="118">
        <f t="shared" si="2"/>
        <v>32.13</v>
      </c>
      <c r="K32" s="118">
        <f t="shared" si="2"/>
        <v>2.65</v>
      </c>
      <c r="L32" s="118">
        <f t="shared" si="2"/>
        <v>2296.1000000000004</v>
      </c>
      <c r="M32" s="118">
        <f t="shared" si="2"/>
        <v>25.1</v>
      </c>
      <c r="N32" s="118">
        <f t="shared" si="2"/>
        <v>27.380000000000003</v>
      </c>
      <c r="O32" s="118">
        <f t="shared" si="2"/>
        <v>253.25</v>
      </c>
      <c r="P32" s="118">
        <f t="shared" si="2"/>
        <v>25.67</v>
      </c>
      <c r="Q32" s="118">
        <f t="shared" si="2"/>
        <v>390.93</v>
      </c>
      <c r="R32" s="118">
        <f>SUM(B32:Q32)</f>
        <v>6112.120000000002</v>
      </c>
    </row>
  </sheetData>
  <sheetProtection/>
  <mergeCells count="3">
    <mergeCell ref="B1:Q1"/>
    <mergeCell ref="A1:A2"/>
    <mergeCell ref="R1:R2"/>
  </mergeCells>
  <printOptions horizontalCentered="1"/>
  <pageMargins left="0" right="0" top="1.141732283464567" bottom="0.35433070866141736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REGION DEL LIBERTADOR BERNARDO O'HIGGINS&amp;RCUADRO N° 31</oddHeader>
    <oddFooter>&amp;R&amp;F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2.140625" style="18" customWidth="1"/>
    <col min="2" max="3" width="6.57421875" style="18" customWidth="1"/>
    <col min="4" max="4" width="8.421875" style="18" customWidth="1"/>
    <col min="5" max="5" width="6.140625" style="18" customWidth="1"/>
    <col min="6" max="6" width="7.421875" style="18" customWidth="1"/>
    <col min="7" max="7" width="6.57421875" style="18" customWidth="1"/>
    <col min="8" max="10" width="5.7109375" style="18" customWidth="1"/>
    <col min="11" max="11" width="8.140625" style="18" customWidth="1"/>
    <col min="12" max="12" width="6.140625" style="18" customWidth="1"/>
    <col min="13" max="13" width="4.8515625" style="18" customWidth="1"/>
    <col min="14" max="14" width="6.140625" style="18" customWidth="1"/>
    <col min="15" max="15" width="7.140625" style="18" customWidth="1"/>
    <col min="16" max="16" width="6.140625" style="18" customWidth="1"/>
    <col min="17" max="17" width="7.140625" style="18" customWidth="1"/>
    <col min="18" max="18" width="6.140625" style="18" customWidth="1"/>
    <col min="19" max="19" width="8.140625" style="18" customWidth="1"/>
    <col min="20" max="20" width="5.140625" style="18" customWidth="1"/>
    <col min="21" max="21" width="6.140625" style="18" customWidth="1"/>
    <col min="22" max="22" width="8.140625" style="18" customWidth="1"/>
    <col min="23" max="23" width="4.57421875" style="18" customWidth="1"/>
    <col min="24" max="24" width="6.140625" style="18" customWidth="1"/>
    <col min="25" max="25" width="10.28125" style="18" customWidth="1"/>
    <col min="26" max="16384" width="11.421875" style="18" customWidth="1"/>
  </cols>
  <sheetData>
    <row r="1" spans="1:25" ht="18" customHeight="1">
      <c r="A1" s="292" t="s">
        <v>10</v>
      </c>
      <c r="B1" s="293" t="s">
        <v>43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5"/>
      <c r="Y1" s="296" t="s">
        <v>11</v>
      </c>
    </row>
    <row r="2" spans="1:25" ht="81.75" customHeight="1">
      <c r="A2" s="292"/>
      <c r="B2" s="71" t="s">
        <v>29</v>
      </c>
      <c r="C2" s="71" t="s">
        <v>30</v>
      </c>
      <c r="D2" s="71" t="s">
        <v>31</v>
      </c>
      <c r="E2" s="71" t="s">
        <v>129</v>
      </c>
      <c r="F2" s="71" t="s">
        <v>32</v>
      </c>
      <c r="G2" s="71" t="s">
        <v>33</v>
      </c>
      <c r="H2" s="71" t="s">
        <v>94</v>
      </c>
      <c r="I2" s="71" t="s">
        <v>34</v>
      </c>
      <c r="J2" s="71" t="s">
        <v>272</v>
      </c>
      <c r="K2" s="71" t="s">
        <v>35</v>
      </c>
      <c r="L2" s="71" t="s">
        <v>36</v>
      </c>
      <c r="M2" s="71" t="s">
        <v>37</v>
      </c>
      <c r="N2" s="71" t="s">
        <v>38</v>
      </c>
      <c r="O2" s="71" t="s">
        <v>68</v>
      </c>
      <c r="P2" s="71" t="s">
        <v>69</v>
      </c>
      <c r="Q2" s="71" t="s">
        <v>39</v>
      </c>
      <c r="R2" s="71" t="s">
        <v>40</v>
      </c>
      <c r="S2" s="71" t="s">
        <v>41</v>
      </c>
      <c r="T2" s="71" t="s">
        <v>130</v>
      </c>
      <c r="U2" s="71" t="s">
        <v>96</v>
      </c>
      <c r="V2" s="71" t="s">
        <v>42</v>
      </c>
      <c r="W2" s="71" t="s">
        <v>131</v>
      </c>
      <c r="X2" s="71" t="s">
        <v>132</v>
      </c>
      <c r="Y2" s="296"/>
    </row>
    <row r="3" spans="1:25" ht="12.75">
      <c r="A3" s="93" t="s">
        <v>97</v>
      </c>
      <c r="B3" s="77"/>
      <c r="C3" s="77">
        <v>16.16</v>
      </c>
      <c r="D3" s="77">
        <v>770.07</v>
      </c>
      <c r="E3" s="77"/>
      <c r="F3" s="77">
        <v>188.59999999999994</v>
      </c>
      <c r="G3" s="77">
        <v>10.6</v>
      </c>
      <c r="H3" s="77"/>
      <c r="I3" s="77"/>
      <c r="J3" s="77"/>
      <c r="K3" s="77">
        <v>206.08999999999997</v>
      </c>
      <c r="L3" s="77"/>
      <c r="M3" s="77"/>
      <c r="N3" s="77"/>
      <c r="O3" s="77">
        <v>5.3</v>
      </c>
      <c r="P3" s="77"/>
      <c r="Q3" s="77"/>
      <c r="R3" s="77"/>
      <c r="S3" s="77">
        <v>37.949999999999996</v>
      </c>
      <c r="T3" s="77"/>
      <c r="U3" s="77"/>
      <c r="V3" s="77">
        <v>136.97</v>
      </c>
      <c r="W3" s="77"/>
      <c r="X3" s="77"/>
      <c r="Y3" s="117">
        <f aca="true" t="shared" si="0" ref="Y3:Y33">SUM(B3:X3)</f>
        <v>1371.74</v>
      </c>
    </row>
    <row r="4" spans="1:25" ht="12.75">
      <c r="A4" s="93" t="s">
        <v>98</v>
      </c>
      <c r="B4" s="77">
        <v>13.41</v>
      </c>
      <c r="C4" s="77">
        <v>0.28</v>
      </c>
      <c r="D4" s="77">
        <v>338.6</v>
      </c>
      <c r="E4" s="77">
        <v>0.82</v>
      </c>
      <c r="F4" s="77">
        <v>61.93</v>
      </c>
      <c r="G4" s="77">
        <v>5</v>
      </c>
      <c r="H4" s="77"/>
      <c r="I4" s="77">
        <v>27</v>
      </c>
      <c r="J4" s="77"/>
      <c r="K4" s="77">
        <v>102.14</v>
      </c>
      <c r="L4" s="77"/>
      <c r="M4" s="77"/>
      <c r="N4" s="77"/>
      <c r="O4" s="77">
        <v>3.75</v>
      </c>
      <c r="P4" s="77"/>
      <c r="Q4" s="77">
        <v>197.88999999999996</v>
      </c>
      <c r="R4" s="77"/>
      <c r="S4" s="77">
        <v>24.75</v>
      </c>
      <c r="T4" s="77"/>
      <c r="U4" s="77"/>
      <c r="V4" s="77">
        <v>295.17</v>
      </c>
      <c r="W4" s="77"/>
      <c r="X4" s="77"/>
      <c r="Y4" s="117">
        <f t="shared" si="0"/>
        <v>1070.74</v>
      </c>
    </row>
    <row r="5" spans="1:25" ht="12.75">
      <c r="A5" s="93" t="s">
        <v>99</v>
      </c>
      <c r="B5" s="77">
        <v>5.13</v>
      </c>
      <c r="C5" s="77">
        <v>4.6</v>
      </c>
      <c r="D5" s="77">
        <v>142.40999999999997</v>
      </c>
      <c r="E5" s="77"/>
      <c r="F5" s="77">
        <v>7.64</v>
      </c>
      <c r="G5" s="77">
        <v>4.54</v>
      </c>
      <c r="H5" s="77">
        <v>0.34</v>
      </c>
      <c r="I5" s="77"/>
      <c r="J5" s="77"/>
      <c r="K5" s="77">
        <v>77.6</v>
      </c>
      <c r="L5" s="77">
        <v>0.15</v>
      </c>
      <c r="M5" s="77"/>
      <c r="N5" s="77"/>
      <c r="O5" s="77">
        <v>4.140000000000001</v>
      </c>
      <c r="P5" s="77"/>
      <c r="Q5" s="77"/>
      <c r="R5" s="77">
        <v>3.68</v>
      </c>
      <c r="S5" s="77">
        <v>10.84</v>
      </c>
      <c r="T5" s="77">
        <v>0.34</v>
      </c>
      <c r="U5" s="77">
        <v>3.37</v>
      </c>
      <c r="V5" s="77">
        <v>27.34</v>
      </c>
      <c r="W5" s="77"/>
      <c r="X5" s="77"/>
      <c r="Y5" s="117">
        <f t="shared" si="0"/>
        <v>292.1199999999999</v>
      </c>
    </row>
    <row r="6" spans="1:25" ht="12.75">
      <c r="A6" s="93" t="s">
        <v>100</v>
      </c>
      <c r="B6" s="77"/>
      <c r="C6" s="77"/>
      <c r="D6" s="77">
        <v>52.209999999999994</v>
      </c>
      <c r="E6" s="77"/>
      <c r="F6" s="77"/>
      <c r="G6" s="77"/>
      <c r="H6" s="77"/>
      <c r="I6" s="77"/>
      <c r="J6" s="77"/>
      <c r="K6" s="77">
        <v>23</v>
      </c>
      <c r="L6" s="77"/>
      <c r="M6" s="77"/>
      <c r="N6" s="77"/>
      <c r="O6" s="77"/>
      <c r="P6" s="77"/>
      <c r="Q6" s="77">
        <v>10</v>
      </c>
      <c r="R6" s="77"/>
      <c r="S6" s="77">
        <v>9.74</v>
      </c>
      <c r="T6" s="77"/>
      <c r="U6" s="77"/>
      <c r="V6" s="77">
        <v>26</v>
      </c>
      <c r="W6" s="77"/>
      <c r="X6" s="77"/>
      <c r="Y6" s="117">
        <f t="shared" si="0"/>
        <v>120.94999999999999</v>
      </c>
    </row>
    <row r="7" spans="1:25" ht="12.75">
      <c r="A7" s="93" t="s">
        <v>101</v>
      </c>
      <c r="B7" s="77"/>
      <c r="C7" s="77"/>
      <c r="D7" s="77"/>
      <c r="E7" s="77"/>
      <c r="F7" s="77">
        <v>10</v>
      </c>
      <c r="G7" s="77">
        <v>6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117">
        <f t="shared" si="0"/>
        <v>16</v>
      </c>
    </row>
    <row r="8" spans="1:25" ht="12.75">
      <c r="A8" s="93" t="s">
        <v>102</v>
      </c>
      <c r="B8" s="77"/>
      <c r="C8" s="77"/>
      <c r="D8" s="77">
        <v>174.43</v>
      </c>
      <c r="E8" s="77"/>
      <c r="F8" s="77">
        <v>6.04</v>
      </c>
      <c r="G8" s="77">
        <v>1.2</v>
      </c>
      <c r="H8" s="77">
        <v>2.53</v>
      </c>
      <c r="I8" s="77"/>
      <c r="J8" s="77"/>
      <c r="K8" s="77">
        <v>43.09</v>
      </c>
      <c r="L8" s="77"/>
      <c r="M8" s="77"/>
      <c r="N8" s="77"/>
      <c r="O8" s="77"/>
      <c r="P8" s="77"/>
      <c r="Q8" s="77"/>
      <c r="R8" s="77"/>
      <c r="S8" s="77">
        <v>3.9</v>
      </c>
      <c r="T8" s="77"/>
      <c r="U8" s="77">
        <v>3.13</v>
      </c>
      <c r="V8" s="77">
        <v>53</v>
      </c>
      <c r="W8" s="77"/>
      <c r="X8" s="77"/>
      <c r="Y8" s="117">
        <f t="shared" si="0"/>
        <v>287.32</v>
      </c>
    </row>
    <row r="9" spans="1:25" ht="12.75">
      <c r="A9" s="93" t="s">
        <v>103</v>
      </c>
      <c r="B9" s="77"/>
      <c r="C9" s="77">
        <v>1.41</v>
      </c>
      <c r="D9" s="77">
        <v>32.099999999999994</v>
      </c>
      <c r="E9" s="77"/>
      <c r="F9" s="77">
        <v>30.34</v>
      </c>
      <c r="G9" s="77"/>
      <c r="H9" s="77"/>
      <c r="I9" s="77"/>
      <c r="J9" s="77"/>
      <c r="K9" s="77"/>
      <c r="L9" s="77"/>
      <c r="M9" s="77"/>
      <c r="N9" s="77">
        <v>1</v>
      </c>
      <c r="O9" s="77">
        <v>3.01</v>
      </c>
      <c r="P9" s="77"/>
      <c r="Q9" s="77"/>
      <c r="R9" s="77"/>
      <c r="S9" s="77">
        <v>10.379999999999999</v>
      </c>
      <c r="T9" s="77"/>
      <c r="U9" s="77"/>
      <c r="V9" s="77"/>
      <c r="W9" s="77"/>
      <c r="X9" s="77"/>
      <c r="Y9" s="117">
        <f t="shared" si="0"/>
        <v>78.24</v>
      </c>
    </row>
    <row r="10" spans="1:25" ht="12.75">
      <c r="A10" s="93" t="s">
        <v>104</v>
      </c>
      <c r="B10" s="77"/>
      <c r="C10" s="77">
        <v>19.44</v>
      </c>
      <c r="D10" s="77">
        <v>432.19999999999993</v>
      </c>
      <c r="E10" s="77">
        <v>2.74</v>
      </c>
      <c r="F10" s="77">
        <v>424.28000000000014</v>
      </c>
      <c r="G10" s="77">
        <v>42.75</v>
      </c>
      <c r="H10" s="77">
        <v>1.17</v>
      </c>
      <c r="I10" s="77"/>
      <c r="J10" s="77"/>
      <c r="K10" s="77">
        <v>97.82</v>
      </c>
      <c r="L10" s="77"/>
      <c r="M10" s="77"/>
      <c r="N10" s="77"/>
      <c r="O10" s="77">
        <v>17.2</v>
      </c>
      <c r="P10" s="77"/>
      <c r="Q10" s="77">
        <v>0.2</v>
      </c>
      <c r="R10" s="77">
        <v>1.8</v>
      </c>
      <c r="S10" s="77">
        <v>109.35</v>
      </c>
      <c r="T10" s="77"/>
      <c r="U10" s="77"/>
      <c r="V10" s="77">
        <v>206.82</v>
      </c>
      <c r="W10" s="77"/>
      <c r="X10" s="77"/>
      <c r="Y10" s="117">
        <f t="shared" si="0"/>
        <v>1355.77</v>
      </c>
    </row>
    <row r="11" spans="1:25" ht="12.75">
      <c r="A11" s="93" t="s">
        <v>105</v>
      </c>
      <c r="B11" s="77"/>
      <c r="C11" s="77">
        <v>0.39</v>
      </c>
      <c r="D11" s="77">
        <v>46.46</v>
      </c>
      <c r="E11" s="77">
        <v>0.18</v>
      </c>
      <c r="F11" s="77"/>
      <c r="G11" s="77">
        <v>0.37</v>
      </c>
      <c r="H11" s="77">
        <v>0.29</v>
      </c>
      <c r="I11" s="77"/>
      <c r="J11" s="77"/>
      <c r="K11" s="77">
        <v>16.02</v>
      </c>
      <c r="L11" s="77">
        <v>0.3</v>
      </c>
      <c r="M11" s="77"/>
      <c r="N11" s="77"/>
      <c r="O11" s="77">
        <v>3.73</v>
      </c>
      <c r="P11" s="77"/>
      <c r="Q11" s="77">
        <v>74.47999999999999</v>
      </c>
      <c r="R11" s="77"/>
      <c r="S11" s="77">
        <v>26.47</v>
      </c>
      <c r="T11" s="77"/>
      <c r="U11" s="77">
        <v>0.52</v>
      </c>
      <c r="V11" s="77">
        <v>1.34</v>
      </c>
      <c r="W11" s="77"/>
      <c r="X11" s="77"/>
      <c r="Y11" s="117">
        <f t="shared" si="0"/>
        <v>170.54999999999998</v>
      </c>
    </row>
    <row r="12" spans="1:25" ht="12.75">
      <c r="A12" s="93" t="s">
        <v>106</v>
      </c>
      <c r="B12" s="77">
        <v>18.05</v>
      </c>
      <c r="C12" s="77">
        <v>80.97000000000003</v>
      </c>
      <c r="D12" s="77">
        <v>883.7000000000002</v>
      </c>
      <c r="E12" s="77">
        <v>3.33</v>
      </c>
      <c r="F12" s="77">
        <v>354.51</v>
      </c>
      <c r="G12" s="77">
        <v>75.05</v>
      </c>
      <c r="H12" s="77"/>
      <c r="I12" s="77">
        <v>2.49</v>
      </c>
      <c r="J12" s="77"/>
      <c r="K12" s="77">
        <v>169.57999999999998</v>
      </c>
      <c r="L12" s="77"/>
      <c r="M12" s="77"/>
      <c r="N12" s="77">
        <v>28.7</v>
      </c>
      <c r="O12" s="77">
        <v>63.010000000000005</v>
      </c>
      <c r="P12" s="77"/>
      <c r="Q12" s="77">
        <v>30.369999999999997</v>
      </c>
      <c r="R12" s="77"/>
      <c r="S12" s="77">
        <v>171.99999999999997</v>
      </c>
      <c r="T12" s="77"/>
      <c r="U12" s="77"/>
      <c r="V12" s="77">
        <v>128.05</v>
      </c>
      <c r="W12" s="77">
        <v>2.8</v>
      </c>
      <c r="X12" s="77"/>
      <c r="Y12" s="117">
        <f t="shared" si="0"/>
        <v>2012.61</v>
      </c>
    </row>
    <row r="13" spans="1:25" ht="12.75">
      <c r="A13" s="93" t="s">
        <v>107</v>
      </c>
      <c r="B13" s="77"/>
      <c r="C13" s="77"/>
      <c r="D13" s="77">
        <v>47.8</v>
      </c>
      <c r="E13" s="77"/>
      <c r="F13" s="77"/>
      <c r="G13" s="77"/>
      <c r="H13" s="77"/>
      <c r="I13" s="77"/>
      <c r="J13" s="77"/>
      <c r="K13" s="77">
        <v>11.9</v>
      </c>
      <c r="L13" s="77"/>
      <c r="M13" s="77"/>
      <c r="N13" s="77"/>
      <c r="O13" s="77"/>
      <c r="P13" s="77"/>
      <c r="Q13" s="77">
        <v>5.9</v>
      </c>
      <c r="R13" s="77"/>
      <c r="S13" s="77">
        <v>2.8</v>
      </c>
      <c r="T13" s="77"/>
      <c r="U13" s="77"/>
      <c r="V13" s="77">
        <v>1.5</v>
      </c>
      <c r="W13" s="77"/>
      <c r="X13" s="77"/>
      <c r="Y13" s="117">
        <f t="shared" si="0"/>
        <v>69.89999999999999</v>
      </c>
    </row>
    <row r="14" spans="1:25" ht="12.75">
      <c r="A14" s="93" t="s">
        <v>108</v>
      </c>
      <c r="B14" s="77"/>
      <c r="C14" s="77">
        <v>5.4</v>
      </c>
      <c r="D14" s="77">
        <v>71.58</v>
      </c>
      <c r="E14" s="77"/>
      <c r="F14" s="77">
        <v>25.6</v>
      </c>
      <c r="G14" s="77">
        <v>9.23</v>
      </c>
      <c r="H14" s="77"/>
      <c r="I14" s="77"/>
      <c r="J14" s="77"/>
      <c r="K14" s="77">
        <v>20.33</v>
      </c>
      <c r="L14" s="77"/>
      <c r="M14" s="77"/>
      <c r="N14" s="77"/>
      <c r="O14" s="77">
        <v>4.4399999999999995</v>
      </c>
      <c r="P14" s="77">
        <v>2.67</v>
      </c>
      <c r="Q14" s="77"/>
      <c r="R14" s="77"/>
      <c r="S14" s="77">
        <v>24.599999999999998</v>
      </c>
      <c r="T14" s="77"/>
      <c r="U14" s="77"/>
      <c r="V14" s="77">
        <v>17</v>
      </c>
      <c r="W14" s="77"/>
      <c r="X14" s="77"/>
      <c r="Y14" s="117">
        <f t="shared" si="0"/>
        <v>180.85</v>
      </c>
    </row>
    <row r="15" spans="1:25" ht="12.75">
      <c r="A15" s="93" t="s">
        <v>109</v>
      </c>
      <c r="B15" s="77"/>
      <c r="C15" s="77">
        <v>43</v>
      </c>
      <c r="D15" s="77">
        <v>1702.640000000001</v>
      </c>
      <c r="E15" s="77">
        <v>1.6500000000000001</v>
      </c>
      <c r="F15" s="77">
        <v>467.40000000000003</v>
      </c>
      <c r="G15" s="77">
        <v>160.72</v>
      </c>
      <c r="H15" s="77">
        <v>0.1</v>
      </c>
      <c r="I15" s="77"/>
      <c r="J15" s="77">
        <v>2.3</v>
      </c>
      <c r="K15" s="77">
        <v>661.8499999999999</v>
      </c>
      <c r="L15" s="77">
        <v>0.8</v>
      </c>
      <c r="M15" s="77"/>
      <c r="N15" s="77"/>
      <c r="O15" s="77">
        <v>38.120000000000005</v>
      </c>
      <c r="P15" s="77"/>
      <c r="Q15" s="77">
        <v>34.52</v>
      </c>
      <c r="R15" s="77">
        <v>16.84</v>
      </c>
      <c r="S15" s="77">
        <v>358.36000000000007</v>
      </c>
      <c r="T15" s="77">
        <v>0.5</v>
      </c>
      <c r="U15" s="77">
        <v>5.97</v>
      </c>
      <c r="V15" s="77">
        <v>34.47</v>
      </c>
      <c r="W15" s="77"/>
      <c r="X15" s="77">
        <v>27.39</v>
      </c>
      <c r="Y15" s="117">
        <f t="shared" si="0"/>
        <v>3556.6300000000006</v>
      </c>
    </row>
    <row r="16" spans="1:25" ht="12.75">
      <c r="A16" s="93" t="s">
        <v>274</v>
      </c>
      <c r="B16" s="77"/>
      <c r="C16" s="77">
        <v>5</v>
      </c>
      <c r="D16" s="77">
        <v>248.73</v>
      </c>
      <c r="E16" s="77"/>
      <c r="F16" s="77">
        <v>68.09</v>
      </c>
      <c r="G16" s="77">
        <v>3.52</v>
      </c>
      <c r="H16" s="77"/>
      <c r="I16" s="77"/>
      <c r="J16" s="77"/>
      <c r="K16" s="77">
        <v>52.54</v>
      </c>
      <c r="L16" s="77"/>
      <c r="M16" s="77"/>
      <c r="N16" s="77"/>
      <c r="O16" s="77">
        <v>0.46</v>
      </c>
      <c r="P16" s="77"/>
      <c r="Q16" s="77">
        <v>8.1</v>
      </c>
      <c r="R16" s="77"/>
      <c r="S16" s="77">
        <v>48.339999999999996</v>
      </c>
      <c r="T16" s="77"/>
      <c r="U16" s="77"/>
      <c r="V16" s="77">
        <v>13.49</v>
      </c>
      <c r="W16" s="77"/>
      <c r="X16" s="77"/>
      <c r="Y16" s="117">
        <f t="shared" si="0"/>
        <v>448.27</v>
      </c>
    </row>
    <row r="17" spans="1:25" ht="12.75">
      <c r="A17" s="93" t="s">
        <v>110</v>
      </c>
      <c r="B17" s="77"/>
      <c r="C17" s="77">
        <v>21.31</v>
      </c>
      <c r="D17" s="77">
        <v>1045.6000000000001</v>
      </c>
      <c r="E17" s="77">
        <v>2.18</v>
      </c>
      <c r="F17" s="77">
        <v>327.15000000000003</v>
      </c>
      <c r="G17" s="77">
        <v>109.71</v>
      </c>
      <c r="H17" s="77">
        <v>5.41</v>
      </c>
      <c r="I17" s="77">
        <v>0.8</v>
      </c>
      <c r="J17" s="77"/>
      <c r="K17" s="77">
        <v>296.73999999999995</v>
      </c>
      <c r="L17" s="77">
        <v>5.24</v>
      </c>
      <c r="M17" s="77"/>
      <c r="N17" s="77">
        <v>1.5299999999999998</v>
      </c>
      <c r="O17" s="77">
        <v>18.6</v>
      </c>
      <c r="P17" s="77">
        <v>9.36</v>
      </c>
      <c r="Q17" s="77"/>
      <c r="R17" s="77">
        <v>3</v>
      </c>
      <c r="S17" s="77">
        <v>206.9500000000001</v>
      </c>
      <c r="T17" s="77"/>
      <c r="U17" s="77">
        <v>1.43</v>
      </c>
      <c r="V17" s="77">
        <v>221.48999999999998</v>
      </c>
      <c r="W17" s="77"/>
      <c r="X17" s="77"/>
      <c r="Y17" s="117">
        <f t="shared" si="0"/>
        <v>2276.5</v>
      </c>
    </row>
    <row r="18" spans="1:25" ht="12.75">
      <c r="A18" s="93" t="s">
        <v>111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>
        <v>1.3</v>
      </c>
      <c r="W18" s="77"/>
      <c r="X18" s="77"/>
      <c r="Y18" s="117">
        <f t="shared" si="0"/>
        <v>1.3</v>
      </c>
    </row>
    <row r="19" spans="1:25" ht="12.75">
      <c r="A19" s="93" t="s">
        <v>112</v>
      </c>
      <c r="B19" s="77"/>
      <c r="C19" s="77"/>
      <c r="D19" s="77">
        <v>48.489999999999995</v>
      </c>
      <c r="E19" s="77"/>
      <c r="F19" s="77">
        <v>4.8</v>
      </c>
      <c r="G19" s="77">
        <v>16</v>
      </c>
      <c r="H19" s="77"/>
      <c r="I19" s="77"/>
      <c r="J19" s="77"/>
      <c r="K19" s="77">
        <v>2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>
        <v>19.41</v>
      </c>
      <c r="W19" s="77"/>
      <c r="X19" s="77"/>
      <c r="Y19" s="117">
        <f t="shared" si="0"/>
        <v>90.69999999999999</v>
      </c>
    </row>
    <row r="20" spans="1:25" ht="12.75">
      <c r="A20" s="93" t="s">
        <v>113</v>
      </c>
      <c r="B20" s="77">
        <v>3.5</v>
      </c>
      <c r="C20" s="77">
        <v>84.3</v>
      </c>
      <c r="D20" s="77">
        <v>1945.5200000000013</v>
      </c>
      <c r="E20" s="77">
        <v>2.04</v>
      </c>
      <c r="F20" s="77">
        <v>535.3000000000001</v>
      </c>
      <c r="G20" s="77">
        <v>111.56</v>
      </c>
      <c r="H20" s="77">
        <v>2.4</v>
      </c>
      <c r="I20" s="77"/>
      <c r="J20" s="77"/>
      <c r="K20" s="77">
        <v>400.16</v>
      </c>
      <c r="L20" s="77">
        <v>1.2</v>
      </c>
      <c r="M20" s="77"/>
      <c r="N20" s="77"/>
      <c r="O20" s="77">
        <v>48.629999999999995</v>
      </c>
      <c r="P20" s="77">
        <v>17.47</v>
      </c>
      <c r="Q20" s="77">
        <v>25.82</v>
      </c>
      <c r="R20" s="77">
        <v>2.25</v>
      </c>
      <c r="S20" s="77">
        <v>334.0400000000001</v>
      </c>
      <c r="T20" s="77"/>
      <c r="U20" s="77">
        <v>0.85</v>
      </c>
      <c r="V20" s="77">
        <v>130.63</v>
      </c>
      <c r="W20" s="77"/>
      <c r="X20" s="77"/>
      <c r="Y20" s="117">
        <f t="shared" si="0"/>
        <v>3645.670000000001</v>
      </c>
    </row>
    <row r="21" spans="1:25" ht="12.75">
      <c r="A21" s="93" t="s">
        <v>114</v>
      </c>
      <c r="B21" s="77"/>
      <c r="C21" s="77"/>
      <c r="D21" s="77">
        <v>32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>
        <v>42.13</v>
      </c>
      <c r="R21" s="77"/>
      <c r="S21" s="77">
        <v>11.54</v>
      </c>
      <c r="T21" s="77"/>
      <c r="U21" s="77"/>
      <c r="V21" s="77"/>
      <c r="W21" s="77"/>
      <c r="X21" s="77"/>
      <c r="Y21" s="117">
        <f t="shared" si="0"/>
        <v>85.66999999999999</v>
      </c>
    </row>
    <row r="22" spans="1:25" ht="12.75">
      <c r="A22" s="93" t="s">
        <v>115</v>
      </c>
      <c r="B22" s="77"/>
      <c r="C22" s="77">
        <v>83.74</v>
      </c>
      <c r="D22" s="77">
        <v>2720.1999999999994</v>
      </c>
      <c r="E22" s="77">
        <v>15.82</v>
      </c>
      <c r="F22" s="77">
        <v>661.22</v>
      </c>
      <c r="G22" s="77">
        <v>104.88</v>
      </c>
      <c r="H22" s="77">
        <v>8.8</v>
      </c>
      <c r="I22" s="77">
        <v>55.5</v>
      </c>
      <c r="J22" s="77"/>
      <c r="K22" s="77">
        <v>417.65</v>
      </c>
      <c r="L22" s="77">
        <v>2.91</v>
      </c>
      <c r="M22" s="77"/>
      <c r="N22" s="77"/>
      <c r="O22" s="77">
        <v>61.43000000000001</v>
      </c>
      <c r="P22" s="77">
        <v>3.2</v>
      </c>
      <c r="Q22" s="77">
        <v>8</v>
      </c>
      <c r="R22" s="77">
        <v>5.87</v>
      </c>
      <c r="S22" s="77">
        <v>409.53000000000003</v>
      </c>
      <c r="T22" s="77">
        <v>1</v>
      </c>
      <c r="U22" s="77">
        <v>11.23</v>
      </c>
      <c r="V22" s="77">
        <v>147.38</v>
      </c>
      <c r="W22" s="77"/>
      <c r="X22" s="77"/>
      <c r="Y22" s="117">
        <f t="shared" si="0"/>
        <v>4718.359999999999</v>
      </c>
    </row>
    <row r="23" spans="1:25" ht="12.75">
      <c r="A23" s="93" t="s">
        <v>116</v>
      </c>
      <c r="B23" s="77">
        <v>10.440000000000001</v>
      </c>
      <c r="C23" s="77">
        <v>52.769999999999996</v>
      </c>
      <c r="D23" s="77">
        <v>302.00000000000006</v>
      </c>
      <c r="E23" s="77">
        <v>15.18</v>
      </c>
      <c r="F23" s="77">
        <v>414.0900000000001</v>
      </c>
      <c r="G23" s="77">
        <v>80.90999999999998</v>
      </c>
      <c r="H23" s="77"/>
      <c r="I23" s="77"/>
      <c r="J23" s="77"/>
      <c r="K23" s="77">
        <v>348.24</v>
      </c>
      <c r="L23" s="77">
        <v>0.18</v>
      </c>
      <c r="M23" s="77"/>
      <c r="N23" s="77"/>
      <c r="O23" s="77">
        <v>7.34</v>
      </c>
      <c r="P23" s="77"/>
      <c r="Q23" s="77">
        <v>15.13</v>
      </c>
      <c r="R23" s="77"/>
      <c r="S23" s="77">
        <v>80.52</v>
      </c>
      <c r="T23" s="77"/>
      <c r="U23" s="77"/>
      <c r="V23" s="77">
        <v>39.35</v>
      </c>
      <c r="W23" s="77"/>
      <c r="X23" s="77"/>
      <c r="Y23" s="117">
        <f t="shared" si="0"/>
        <v>1366.15</v>
      </c>
    </row>
    <row r="24" spans="1:25" ht="12.75">
      <c r="A24" s="93" t="s">
        <v>117</v>
      </c>
      <c r="B24" s="77"/>
      <c r="C24" s="77">
        <v>4.3100000000000005</v>
      </c>
      <c r="D24" s="77">
        <v>257.15999999999997</v>
      </c>
      <c r="E24" s="77">
        <v>2.85</v>
      </c>
      <c r="F24" s="77">
        <v>368.4099999999999</v>
      </c>
      <c r="G24" s="77">
        <v>38.489999999999995</v>
      </c>
      <c r="H24" s="77">
        <v>5.08</v>
      </c>
      <c r="I24" s="77"/>
      <c r="J24" s="77"/>
      <c r="K24" s="77">
        <v>100.51</v>
      </c>
      <c r="L24" s="77">
        <v>6.46</v>
      </c>
      <c r="M24" s="77">
        <v>0.06</v>
      </c>
      <c r="N24" s="77"/>
      <c r="O24" s="77">
        <v>37.15</v>
      </c>
      <c r="P24" s="77">
        <v>7.529999999999999</v>
      </c>
      <c r="Q24" s="77"/>
      <c r="R24" s="77">
        <v>2</v>
      </c>
      <c r="S24" s="77">
        <v>97.13000000000001</v>
      </c>
      <c r="T24" s="77"/>
      <c r="U24" s="77">
        <v>3.94</v>
      </c>
      <c r="V24" s="77">
        <v>56.5</v>
      </c>
      <c r="W24" s="77"/>
      <c r="X24" s="77"/>
      <c r="Y24" s="117">
        <f t="shared" si="0"/>
        <v>987.5799999999999</v>
      </c>
    </row>
    <row r="25" spans="1:25" ht="12.75">
      <c r="A25" s="93" t="s">
        <v>118</v>
      </c>
      <c r="B25" s="77"/>
      <c r="C25" s="77">
        <v>10.5</v>
      </c>
      <c r="D25" s="77">
        <v>479.1499999999999</v>
      </c>
      <c r="E25" s="77">
        <v>2.5</v>
      </c>
      <c r="F25" s="77">
        <v>257.49999999999994</v>
      </c>
      <c r="G25" s="77">
        <v>12.89</v>
      </c>
      <c r="H25" s="77"/>
      <c r="I25" s="77"/>
      <c r="J25" s="77"/>
      <c r="K25" s="77">
        <v>165.62</v>
      </c>
      <c r="L25" s="77">
        <v>5.8999999999999995</v>
      </c>
      <c r="M25" s="77"/>
      <c r="N25" s="77">
        <v>1</v>
      </c>
      <c r="O25" s="77">
        <v>4.2</v>
      </c>
      <c r="P25" s="77"/>
      <c r="Q25" s="77"/>
      <c r="R25" s="77"/>
      <c r="S25" s="77">
        <v>122.42</v>
      </c>
      <c r="T25" s="77"/>
      <c r="U25" s="77">
        <v>1.5</v>
      </c>
      <c r="V25" s="77">
        <v>64.2</v>
      </c>
      <c r="W25" s="77"/>
      <c r="X25" s="77"/>
      <c r="Y25" s="117">
        <f t="shared" si="0"/>
        <v>1127.3799999999999</v>
      </c>
    </row>
    <row r="26" spans="1:25" ht="12.75">
      <c r="A26" s="93" t="s">
        <v>119</v>
      </c>
      <c r="B26" s="77"/>
      <c r="C26" s="77">
        <v>147.65</v>
      </c>
      <c r="D26" s="77">
        <v>177.3</v>
      </c>
      <c r="E26" s="77"/>
      <c r="F26" s="77">
        <v>8</v>
      </c>
      <c r="G26" s="77">
        <v>35</v>
      </c>
      <c r="H26" s="77"/>
      <c r="I26" s="77"/>
      <c r="J26" s="77"/>
      <c r="K26" s="77">
        <v>108.71999999999998</v>
      </c>
      <c r="L26" s="77"/>
      <c r="M26" s="77"/>
      <c r="N26" s="77">
        <v>1.37</v>
      </c>
      <c r="O26" s="77">
        <v>2</v>
      </c>
      <c r="P26" s="77"/>
      <c r="Q26" s="77">
        <v>12.8</v>
      </c>
      <c r="R26" s="77"/>
      <c r="S26" s="77">
        <v>161.46</v>
      </c>
      <c r="T26" s="77"/>
      <c r="U26" s="77"/>
      <c r="V26" s="77">
        <v>7.7</v>
      </c>
      <c r="W26" s="77"/>
      <c r="X26" s="77"/>
      <c r="Y26" s="117">
        <f t="shared" si="0"/>
        <v>662.0000000000001</v>
      </c>
    </row>
    <row r="27" spans="1:25" ht="12.75">
      <c r="A27" s="93" t="s">
        <v>120</v>
      </c>
      <c r="B27" s="77"/>
      <c r="C27" s="77">
        <v>10.440000000000001</v>
      </c>
      <c r="D27" s="77">
        <v>148.51999999999998</v>
      </c>
      <c r="E27" s="77"/>
      <c r="F27" s="77">
        <v>144.89000000000001</v>
      </c>
      <c r="G27" s="77"/>
      <c r="H27" s="77"/>
      <c r="I27" s="77"/>
      <c r="J27" s="77"/>
      <c r="K27" s="77">
        <v>72.46</v>
      </c>
      <c r="L27" s="77"/>
      <c r="M27" s="77"/>
      <c r="N27" s="77"/>
      <c r="O27" s="77">
        <v>4.63</v>
      </c>
      <c r="P27" s="77"/>
      <c r="Q27" s="77"/>
      <c r="R27" s="77"/>
      <c r="S27" s="77">
        <v>31.92</v>
      </c>
      <c r="T27" s="77"/>
      <c r="U27" s="77"/>
      <c r="V27" s="77">
        <v>14.09</v>
      </c>
      <c r="W27" s="77"/>
      <c r="X27" s="77"/>
      <c r="Y27" s="117">
        <f t="shared" si="0"/>
        <v>426.95</v>
      </c>
    </row>
    <row r="28" spans="1:25" ht="12.75">
      <c r="A28" s="93" t="s">
        <v>121</v>
      </c>
      <c r="B28" s="77"/>
      <c r="C28" s="77"/>
      <c r="D28" s="77">
        <v>443.64</v>
      </c>
      <c r="E28" s="77"/>
      <c r="F28" s="77">
        <v>40.08</v>
      </c>
      <c r="G28" s="77">
        <v>18.7</v>
      </c>
      <c r="H28" s="77"/>
      <c r="I28" s="77"/>
      <c r="J28" s="77"/>
      <c r="K28" s="77">
        <v>142.9</v>
      </c>
      <c r="L28" s="77">
        <v>0.8</v>
      </c>
      <c r="M28" s="77"/>
      <c r="N28" s="77"/>
      <c r="O28" s="77">
        <v>3.5</v>
      </c>
      <c r="P28" s="77"/>
      <c r="Q28" s="77">
        <v>3.5</v>
      </c>
      <c r="R28" s="77"/>
      <c r="S28" s="77">
        <v>11.8</v>
      </c>
      <c r="T28" s="77"/>
      <c r="U28" s="77"/>
      <c r="V28" s="77">
        <v>104.3</v>
      </c>
      <c r="W28" s="77"/>
      <c r="X28" s="77"/>
      <c r="Y28" s="117">
        <f t="shared" si="0"/>
        <v>769.2199999999998</v>
      </c>
    </row>
    <row r="29" spans="1:25" ht="12.75">
      <c r="A29" s="93" t="s">
        <v>122</v>
      </c>
      <c r="B29" s="77"/>
      <c r="C29" s="77">
        <v>16.7</v>
      </c>
      <c r="D29" s="77">
        <v>454.7500000000001</v>
      </c>
      <c r="E29" s="77"/>
      <c r="F29" s="77">
        <v>186.15</v>
      </c>
      <c r="G29" s="77">
        <v>1.7500000000000002</v>
      </c>
      <c r="H29" s="77"/>
      <c r="I29" s="77">
        <v>0.2</v>
      </c>
      <c r="J29" s="77"/>
      <c r="K29" s="77">
        <v>191.41000000000003</v>
      </c>
      <c r="L29" s="77"/>
      <c r="M29" s="77"/>
      <c r="N29" s="77">
        <v>1.14</v>
      </c>
      <c r="O29" s="77"/>
      <c r="P29" s="77"/>
      <c r="Q29" s="77">
        <v>10.12</v>
      </c>
      <c r="R29" s="77"/>
      <c r="S29" s="77">
        <v>49.72</v>
      </c>
      <c r="T29" s="77"/>
      <c r="U29" s="77"/>
      <c r="V29" s="77">
        <v>127.95</v>
      </c>
      <c r="W29" s="77"/>
      <c r="X29" s="77"/>
      <c r="Y29" s="117">
        <f t="shared" si="0"/>
        <v>1039.8900000000003</v>
      </c>
    </row>
    <row r="30" spans="1:25" ht="12.75">
      <c r="A30" s="93" t="s">
        <v>123</v>
      </c>
      <c r="B30" s="77">
        <v>4</v>
      </c>
      <c r="C30" s="77">
        <v>8.66</v>
      </c>
      <c r="D30" s="77">
        <v>1406.1200000000001</v>
      </c>
      <c r="E30" s="77"/>
      <c r="F30" s="77">
        <v>83.61</v>
      </c>
      <c r="G30" s="77">
        <v>14.73</v>
      </c>
      <c r="H30" s="77">
        <v>4.78</v>
      </c>
      <c r="I30" s="77"/>
      <c r="J30" s="77"/>
      <c r="K30" s="77">
        <v>161.49</v>
      </c>
      <c r="L30" s="77">
        <v>3.3</v>
      </c>
      <c r="M30" s="77"/>
      <c r="N30" s="77"/>
      <c r="O30" s="77">
        <v>15.59</v>
      </c>
      <c r="P30" s="77"/>
      <c r="Q30" s="77">
        <v>6.8</v>
      </c>
      <c r="R30" s="77"/>
      <c r="S30" s="77">
        <v>242.77999999999994</v>
      </c>
      <c r="T30" s="77"/>
      <c r="U30" s="77"/>
      <c r="V30" s="77">
        <v>50.01</v>
      </c>
      <c r="W30" s="77"/>
      <c r="X30" s="77"/>
      <c r="Y30" s="117">
        <f t="shared" si="0"/>
        <v>2001.87</v>
      </c>
    </row>
    <row r="31" spans="1:25" ht="12.75">
      <c r="A31" s="93" t="s">
        <v>124</v>
      </c>
      <c r="B31" s="77">
        <v>6.56</v>
      </c>
      <c r="C31" s="77">
        <v>29.520000000000003</v>
      </c>
      <c r="D31" s="77">
        <v>1055.0399999999997</v>
      </c>
      <c r="E31" s="77">
        <v>0.59</v>
      </c>
      <c r="F31" s="77">
        <v>312.5400000000001</v>
      </c>
      <c r="G31" s="77">
        <v>29.770000000000003</v>
      </c>
      <c r="H31" s="77">
        <v>1.04</v>
      </c>
      <c r="I31" s="77"/>
      <c r="J31" s="77"/>
      <c r="K31" s="77">
        <v>334.2</v>
      </c>
      <c r="L31" s="77">
        <v>0.6300000000000001</v>
      </c>
      <c r="M31" s="77"/>
      <c r="N31" s="77"/>
      <c r="O31" s="77">
        <v>50.41</v>
      </c>
      <c r="P31" s="77"/>
      <c r="Q31" s="77">
        <v>25.53</v>
      </c>
      <c r="R31" s="77">
        <v>1.5899999999999999</v>
      </c>
      <c r="S31" s="77">
        <v>162.72</v>
      </c>
      <c r="T31" s="77">
        <v>0.04</v>
      </c>
      <c r="U31" s="77">
        <v>1.4000000000000001</v>
      </c>
      <c r="V31" s="77">
        <v>229.19000000000005</v>
      </c>
      <c r="W31" s="77"/>
      <c r="X31" s="77"/>
      <c r="Y31" s="117">
        <f t="shared" si="0"/>
        <v>2240.7699999999995</v>
      </c>
    </row>
    <row r="32" spans="1:25" ht="12.75">
      <c r="A32" s="93" t="s">
        <v>125</v>
      </c>
      <c r="B32" s="77"/>
      <c r="C32" s="77">
        <v>20.55</v>
      </c>
      <c r="D32" s="77">
        <v>788.9699999999999</v>
      </c>
      <c r="E32" s="77"/>
      <c r="F32" s="77">
        <v>229.41</v>
      </c>
      <c r="G32" s="77">
        <v>37.83</v>
      </c>
      <c r="H32" s="77"/>
      <c r="I32" s="77"/>
      <c r="J32" s="77"/>
      <c r="K32" s="77">
        <v>372.6500000000001</v>
      </c>
      <c r="L32" s="77"/>
      <c r="M32" s="77"/>
      <c r="N32" s="77"/>
      <c r="O32" s="77"/>
      <c r="P32" s="77"/>
      <c r="Q32" s="77">
        <v>1.6</v>
      </c>
      <c r="R32" s="77"/>
      <c r="S32" s="77">
        <v>117.57</v>
      </c>
      <c r="T32" s="77"/>
      <c r="U32" s="77"/>
      <c r="V32" s="77">
        <v>75.7</v>
      </c>
      <c r="W32" s="77"/>
      <c r="X32" s="77"/>
      <c r="Y32" s="117">
        <f t="shared" si="0"/>
        <v>1644.2799999999997</v>
      </c>
    </row>
    <row r="33" spans="1:25" ht="12.75">
      <c r="A33" s="93" t="s">
        <v>126</v>
      </c>
      <c r="B33" s="77"/>
      <c r="C33" s="77">
        <v>60.559999999999995</v>
      </c>
      <c r="D33" s="77">
        <v>1565.6</v>
      </c>
      <c r="E33" s="77">
        <v>4.6</v>
      </c>
      <c r="F33" s="77">
        <v>554.31</v>
      </c>
      <c r="G33" s="77">
        <v>111.84999999999998</v>
      </c>
      <c r="H33" s="77">
        <v>2.1399999999999997</v>
      </c>
      <c r="I33" s="77"/>
      <c r="J33" s="77">
        <v>1.3</v>
      </c>
      <c r="K33" s="77">
        <v>432.09000000000003</v>
      </c>
      <c r="L33" s="77">
        <v>5.43</v>
      </c>
      <c r="M33" s="77"/>
      <c r="N33" s="77">
        <v>21.200000000000003</v>
      </c>
      <c r="O33" s="77">
        <v>43.379999999999995</v>
      </c>
      <c r="P33" s="77">
        <v>6.5</v>
      </c>
      <c r="Q33" s="77"/>
      <c r="R33" s="77"/>
      <c r="S33" s="77">
        <v>302.06000000000006</v>
      </c>
      <c r="T33" s="77"/>
      <c r="U33" s="77">
        <v>1</v>
      </c>
      <c r="V33" s="77">
        <v>39.9</v>
      </c>
      <c r="W33" s="77"/>
      <c r="X33" s="77"/>
      <c r="Y33" s="117">
        <f t="shared" si="0"/>
        <v>3151.9199999999996</v>
      </c>
    </row>
    <row r="34" spans="1:25" ht="12.75">
      <c r="A34" s="53" t="s">
        <v>3</v>
      </c>
      <c r="B34" s="123">
        <f aca="true" t="shared" si="1" ref="B34:X34">SUM(B3:B33)</f>
        <v>61.09</v>
      </c>
      <c r="C34" s="123">
        <f t="shared" si="1"/>
        <v>727.66</v>
      </c>
      <c r="D34" s="123">
        <f t="shared" si="1"/>
        <v>17812.989999999998</v>
      </c>
      <c r="E34" s="123">
        <f t="shared" si="1"/>
        <v>54.480000000000004</v>
      </c>
      <c r="F34" s="123">
        <f t="shared" si="1"/>
        <v>5771.889999999999</v>
      </c>
      <c r="G34" s="123">
        <f t="shared" si="1"/>
        <v>1043.05</v>
      </c>
      <c r="H34" s="123">
        <f t="shared" si="1"/>
        <v>34.08</v>
      </c>
      <c r="I34" s="123">
        <f t="shared" si="1"/>
        <v>85.99000000000001</v>
      </c>
      <c r="J34" s="123">
        <f>SUM(J3:J33)</f>
        <v>3.5999999999999996</v>
      </c>
      <c r="K34" s="123">
        <f t="shared" si="1"/>
        <v>5028.799999999999</v>
      </c>
      <c r="L34" s="123">
        <f t="shared" si="1"/>
        <v>33.3</v>
      </c>
      <c r="M34" s="123">
        <f t="shared" si="1"/>
        <v>0.06</v>
      </c>
      <c r="N34" s="123">
        <f t="shared" si="1"/>
        <v>55.940000000000005</v>
      </c>
      <c r="O34" s="123">
        <f t="shared" si="1"/>
        <v>440.02</v>
      </c>
      <c r="P34" s="123">
        <f t="shared" si="1"/>
        <v>46.730000000000004</v>
      </c>
      <c r="Q34" s="123">
        <f t="shared" si="1"/>
        <v>512.89</v>
      </c>
      <c r="R34" s="123">
        <f t="shared" si="1"/>
        <v>37.03</v>
      </c>
      <c r="S34" s="123">
        <f t="shared" si="1"/>
        <v>3181.64</v>
      </c>
      <c r="T34" s="123">
        <f t="shared" si="1"/>
        <v>1.8800000000000001</v>
      </c>
      <c r="U34" s="123">
        <f t="shared" si="1"/>
        <v>34.34</v>
      </c>
      <c r="V34" s="123">
        <f t="shared" si="1"/>
        <v>2270.25</v>
      </c>
      <c r="W34" s="123">
        <f t="shared" si="1"/>
        <v>2.8</v>
      </c>
      <c r="X34" s="123">
        <f t="shared" si="1"/>
        <v>27.39</v>
      </c>
      <c r="Y34" s="73">
        <f>SUM(B34:X34)</f>
        <v>37267.899999999994</v>
      </c>
    </row>
  </sheetData>
  <sheetProtection/>
  <mergeCells count="3">
    <mergeCell ref="B1:X1"/>
    <mergeCell ref="A1:A2"/>
    <mergeCell ref="Y1:Y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75" r:id="rId2"/>
  <headerFooter>
    <oddHeader>&amp;L&amp;G&amp;C&amp;"Verdana,Negrita"SUPERFICIE COMUNAL DE CEPAJES TINTOS PARA VINIFICACIÓN (has)
REGIÓN DEL LIBERTADOR BERNARDO O'HIGGINS&amp;RCUADRO N° 32</oddHeader>
    <oddFooter>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6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3.28125" style="0" customWidth="1"/>
  </cols>
  <sheetData>
    <row r="5" spans="1:11" ht="15">
      <c r="A5" s="241" t="s">
        <v>472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1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1" ht="15">
      <c r="A9" s="242" t="s">
        <v>444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ht="15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 ht="1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ht="1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1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ht="15">
      <c r="A14" s="241" t="s">
        <v>473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</row>
    <row r="15" spans="1:11" ht="1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</row>
    <row r="16" spans="1:11" ht="1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</row>
    <row r="17" spans="1:11" ht="15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11" ht="1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15">
      <c r="A19" s="241" t="s">
        <v>461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</row>
    <row r="20" spans="1:11" ht="1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1" ht="1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</row>
    <row r="22" spans="1:11" ht="1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</row>
    <row r="23" spans="1:1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</row>
    <row r="24" spans="1:11" ht="1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</row>
    <row r="26" spans="1:11" ht="15" customHeight="1">
      <c r="A26" s="243" t="s">
        <v>462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1:11" ht="1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29" spans="1:11" ht="15">
      <c r="A29" s="241" t="s">
        <v>463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1" ht="1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</row>
    <row r="31" spans="1:11" ht="1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ht="1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</row>
    <row r="33" spans="1:11" ht="1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ht="1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</row>
    <row r="35" spans="1:11" ht="1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</row>
    <row r="36" spans="1:11" ht="1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ht="15">
      <c r="A37" s="184" t="s">
        <v>445</v>
      </c>
    </row>
    <row r="66" spans="1:11" ht="15">
      <c r="A66" s="241" t="s">
        <v>446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</row>
    <row r="67" spans="1:11" ht="15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</row>
    <row r="68" spans="1:11" ht="15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241"/>
    </row>
  </sheetData>
  <sheetProtection/>
  <mergeCells count="7">
    <mergeCell ref="A66:K68"/>
    <mergeCell ref="A5:K8"/>
    <mergeCell ref="A9:K13"/>
    <mergeCell ref="A14:K18"/>
    <mergeCell ref="A19:K24"/>
    <mergeCell ref="A29:K32"/>
    <mergeCell ref="A26:K2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3"/>
  <headerFooter>
    <oddHeader xml:space="preserve">&amp;L                  &amp;G&amp;R&amp;"Verdana,Negrita"&amp;12INTRODUCCIÓN              </oddHeader>
    <oddFooter>&amp;R&amp;F&amp;"Verdana,Normal"
Página &amp;P de &amp;N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00390625" style="18" customWidth="1"/>
    <col min="2" max="2" width="17.8515625" style="18" customWidth="1"/>
    <col min="3" max="3" width="16.421875" style="18" customWidth="1"/>
    <col min="4" max="16384" width="11.421875" style="18" customWidth="1"/>
  </cols>
  <sheetData>
    <row r="1" spans="1:4" ht="24" customHeight="1">
      <c r="A1" s="297" t="s">
        <v>10</v>
      </c>
      <c r="B1" s="276"/>
      <c r="C1" s="277"/>
      <c r="D1" s="297" t="s">
        <v>11</v>
      </c>
    </row>
    <row r="2" spans="1:4" ht="30.75" customHeight="1">
      <c r="A2" s="298"/>
      <c r="B2" s="76" t="s">
        <v>1</v>
      </c>
      <c r="C2" s="76" t="s">
        <v>2</v>
      </c>
      <c r="D2" s="298"/>
    </row>
    <row r="3" spans="1:4" ht="12.75">
      <c r="A3" s="17" t="s">
        <v>133</v>
      </c>
      <c r="B3" s="217">
        <v>1327.0399999999993</v>
      </c>
      <c r="C3" s="217">
        <v>4582.309999999997</v>
      </c>
      <c r="D3" s="16">
        <f aca="true" t="shared" si="0" ref="D3:D32">SUM(B3:C3)</f>
        <v>5909.349999999996</v>
      </c>
    </row>
    <row r="4" spans="1:4" ht="12.75">
      <c r="A4" s="17" t="s">
        <v>134</v>
      </c>
      <c r="B4" s="217"/>
      <c r="C4" s="217">
        <v>0.5</v>
      </c>
      <c r="D4" s="16">
        <f t="shared" si="0"/>
        <v>0.5</v>
      </c>
    </row>
    <row r="5" spans="1:4" ht="12.75">
      <c r="A5" s="17" t="s">
        <v>135</v>
      </c>
      <c r="B5" s="217">
        <v>8.37</v>
      </c>
      <c r="C5" s="217">
        <v>61.309999999999995</v>
      </c>
      <c r="D5" s="16">
        <f t="shared" si="0"/>
        <v>69.67999999999999</v>
      </c>
    </row>
    <row r="6" spans="1:4" ht="12.75">
      <c r="A6" s="17" t="s">
        <v>136</v>
      </c>
      <c r="B6" s="217">
        <v>5.5200000000000005</v>
      </c>
      <c r="C6" s="217">
        <v>52.46000000000001</v>
      </c>
      <c r="D6" s="16">
        <f t="shared" si="0"/>
        <v>57.98000000000001</v>
      </c>
    </row>
    <row r="7" spans="1:4" ht="12.75">
      <c r="A7" s="17" t="s">
        <v>137</v>
      </c>
      <c r="B7" s="217">
        <v>107.11</v>
      </c>
      <c r="C7" s="217">
        <v>515.3299999999999</v>
      </c>
      <c r="D7" s="16">
        <f t="shared" si="0"/>
        <v>622.4399999999999</v>
      </c>
    </row>
    <row r="8" spans="1:4" ht="12.75">
      <c r="A8" s="17" t="s">
        <v>138</v>
      </c>
      <c r="B8" s="217">
        <v>1312.8599999999994</v>
      </c>
      <c r="C8" s="217">
        <v>2030.3799999999997</v>
      </c>
      <c r="D8" s="16">
        <f t="shared" si="0"/>
        <v>3343.239999999999</v>
      </c>
    </row>
    <row r="9" spans="1:4" ht="12.75">
      <c r="A9" s="17" t="s">
        <v>139</v>
      </c>
      <c r="B9" s="217"/>
      <c r="C9" s="217">
        <v>25.32</v>
      </c>
      <c r="D9" s="16">
        <f t="shared" si="0"/>
        <v>25.32</v>
      </c>
    </row>
    <row r="10" spans="1:4" ht="12.75">
      <c r="A10" s="17" t="s">
        <v>140</v>
      </c>
      <c r="B10" s="217">
        <v>313.83000000000004</v>
      </c>
      <c r="C10" s="217">
        <v>256.05</v>
      </c>
      <c r="D10" s="16">
        <f t="shared" si="0"/>
        <v>569.8800000000001</v>
      </c>
    </row>
    <row r="11" spans="1:4" ht="12.75">
      <c r="A11" s="17" t="s">
        <v>141</v>
      </c>
      <c r="B11" s="217"/>
      <c r="C11" s="217">
        <v>97.76</v>
      </c>
      <c r="D11" s="16">
        <f t="shared" si="0"/>
        <v>97.76</v>
      </c>
    </row>
    <row r="12" spans="1:4" ht="12.75">
      <c r="A12" s="17" t="s">
        <v>142</v>
      </c>
      <c r="B12" s="217">
        <v>127.61999999999998</v>
      </c>
      <c r="C12" s="217">
        <v>504.93999999999994</v>
      </c>
      <c r="D12" s="16">
        <f t="shared" si="0"/>
        <v>632.56</v>
      </c>
    </row>
    <row r="13" spans="1:4" ht="12.75">
      <c r="A13" s="17" t="s">
        <v>143</v>
      </c>
      <c r="B13" s="217">
        <v>28.5</v>
      </c>
      <c r="C13" s="217">
        <v>186.25</v>
      </c>
      <c r="D13" s="16">
        <f t="shared" si="0"/>
        <v>214.75</v>
      </c>
    </row>
    <row r="14" spans="1:4" ht="12.75">
      <c r="A14" s="17" t="s">
        <v>144</v>
      </c>
      <c r="B14" s="217">
        <v>308.7</v>
      </c>
      <c r="C14" s="217">
        <v>994.23</v>
      </c>
      <c r="D14" s="16">
        <f t="shared" si="0"/>
        <v>1302.93</v>
      </c>
    </row>
    <row r="15" spans="1:4" ht="12.75">
      <c r="A15" s="17" t="s">
        <v>145</v>
      </c>
      <c r="B15" s="217">
        <v>2237.4700000000016</v>
      </c>
      <c r="C15" s="217">
        <v>2824.8300000000013</v>
      </c>
      <c r="D15" s="16">
        <f t="shared" si="0"/>
        <v>5062.300000000003</v>
      </c>
    </row>
    <row r="16" spans="1:4" ht="12.75">
      <c r="A16" s="17" t="s">
        <v>146</v>
      </c>
      <c r="B16" s="217">
        <v>139.82000000000002</v>
      </c>
      <c r="C16" s="217">
        <v>271.67</v>
      </c>
      <c r="D16" s="16">
        <f t="shared" si="0"/>
        <v>411.49</v>
      </c>
    </row>
    <row r="17" spans="1:4" ht="12.75">
      <c r="A17" s="17" t="s">
        <v>147</v>
      </c>
      <c r="B17" s="217">
        <v>28.76</v>
      </c>
      <c r="C17" s="217">
        <v>138.1</v>
      </c>
      <c r="D17" s="16">
        <f t="shared" si="0"/>
        <v>166.85999999999999</v>
      </c>
    </row>
    <row r="18" spans="1:4" ht="12.75">
      <c r="A18" s="17" t="s">
        <v>148</v>
      </c>
      <c r="B18" s="217">
        <v>419.90999999999997</v>
      </c>
      <c r="C18" s="217">
        <v>4275.679999999998</v>
      </c>
      <c r="D18" s="16">
        <f t="shared" si="0"/>
        <v>4695.589999999997</v>
      </c>
    </row>
    <row r="19" spans="1:4" ht="12.75">
      <c r="A19" s="17" t="s">
        <v>149</v>
      </c>
      <c r="B19" s="217">
        <v>592.2</v>
      </c>
      <c r="C19" s="217">
        <v>875.29</v>
      </c>
      <c r="D19" s="16">
        <f t="shared" si="0"/>
        <v>1467.49</v>
      </c>
    </row>
    <row r="20" spans="1:4" ht="12.75">
      <c r="A20" s="17" t="s">
        <v>150</v>
      </c>
      <c r="B20" s="217">
        <v>144.66</v>
      </c>
      <c r="C20" s="217">
        <v>484.99</v>
      </c>
      <c r="D20" s="16">
        <f t="shared" si="0"/>
        <v>629.65</v>
      </c>
    </row>
    <row r="21" spans="1:4" ht="12.75">
      <c r="A21" s="17" t="s">
        <v>151</v>
      </c>
      <c r="B21" s="217">
        <v>936.8999999999997</v>
      </c>
      <c r="C21" s="217">
        <v>919.0799999999997</v>
      </c>
      <c r="D21" s="16">
        <f t="shared" si="0"/>
        <v>1855.9799999999996</v>
      </c>
    </row>
    <row r="22" spans="1:4" ht="12.75">
      <c r="A22" s="17" t="s">
        <v>152</v>
      </c>
      <c r="B22" s="217">
        <v>429.93000000000006</v>
      </c>
      <c r="C22" s="217">
        <v>294.11000000000007</v>
      </c>
      <c r="D22" s="16">
        <f t="shared" si="0"/>
        <v>724.0400000000002</v>
      </c>
    </row>
    <row r="23" spans="1:4" ht="12.75">
      <c r="A23" s="17" t="s">
        <v>153</v>
      </c>
      <c r="B23" s="217">
        <v>1190.1499999999999</v>
      </c>
      <c r="C23" s="217">
        <v>3688.409999999998</v>
      </c>
      <c r="D23" s="16">
        <f t="shared" si="0"/>
        <v>4878.559999999998</v>
      </c>
    </row>
    <row r="24" spans="1:4" ht="12.75">
      <c r="A24" s="17" t="s">
        <v>154</v>
      </c>
      <c r="B24" s="217">
        <v>720.0800000000002</v>
      </c>
      <c r="C24" s="217">
        <v>2175.4599999999996</v>
      </c>
      <c r="D24" s="16">
        <f t="shared" si="0"/>
        <v>2895.54</v>
      </c>
    </row>
    <row r="25" spans="1:4" ht="12.75">
      <c r="A25" s="17" t="s">
        <v>155</v>
      </c>
      <c r="B25" s="217">
        <v>1302.8400000000006</v>
      </c>
      <c r="C25" s="217">
        <v>6214.799999999999</v>
      </c>
      <c r="D25" s="16">
        <f t="shared" si="0"/>
        <v>7517.639999999999</v>
      </c>
    </row>
    <row r="26" spans="1:4" ht="12.75">
      <c r="A26" s="17" t="s">
        <v>156</v>
      </c>
      <c r="B26" s="217">
        <v>413.11</v>
      </c>
      <c r="C26" s="217">
        <v>637.06</v>
      </c>
      <c r="D26" s="16">
        <f t="shared" si="0"/>
        <v>1050.17</v>
      </c>
    </row>
    <row r="27" spans="1:4" ht="12.75">
      <c r="A27" s="17" t="s">
        <v>157</v>
      </c>
      <c r="B27" s="217">
        <v>568.2100000000002</v>
      </c>
      <c r="C27" s="217">
        <v>2275.2499999999995</v>
      </c>
      <c r="D27" s="16">
        <f t="shared" si="0"/>
        <v>2843.4599999999996</v>
      </c>
    </row>
    <row r="28" spans="1:4" ht="12.75">
      <c r="A28" s="17" t="s">
        <v>158</v>
      </c>
      <c r="B28" s="217">
        <v>276.47999999999996</v>
      </c>
      <c r="C28" s="217">
        <v>839.2400000000004</v>
      </c>
      <c r="D28" s="16">
        <f t="shared" si="0"/>
        <v>1115.7200000000003</v>
      </c>
    </row>
    <row r="29" spans="1:4" ht="12.75">
      <c r="A29" s="17" t="s">
        <v>159</v>
      </c>
      <c r="B29" s="217">
        <v>32.5</v>
      </c>
      <c r="C29" s="217">
        <v>30.8</v>
      </c>
      <c r="D29" s="16">
        <f t="shared" si="0"/>
        <v>63.3</v>
      </c>
    </row>
    <row r="30" spans="1:4" ht="12.75">
      <c r="A30" s="17" t="s">
        <v>160</v>
      </c>
      <c r="B30" s="217">
        <v>800.42</v>
      </c>
      <c r="C30" s="217">
        <v>2181.9400000000005</v>
      </c>
      <c r="D30" s="16">
        <f t="shared" si="0"/>
        <v>2982.3600000000006</v>
      </c>
    </row>
    <row r="31" spans="1:4" ht="12.75">
      <c r="A31" s="17" t="s">
        <v>161</v>
      </c>
      <c r="B31" s="217">
        <v>250.18</v>
      </c>
      <c r="C31" s="217">
        <v>512.6800000000001</v>
      </c>
      <c r="D31" s="16">
        <f t="shared" si="0"/>
        <v>762.8600000000001</v>
      </c>
    </row>
    <row r="32" spans="1:4" ht="24.75" customHeight="1">
      <c r="A32" s="74" t="s">
        <v>3</v>
      </c>
      <c r="B32" s="75">
        <f>SUM(B3:B31)</f>
        <v>14023.17</v>
      </c>
      <c r="C32" s="75">
        <f>SUM(C3:C31)</f>
        <v>37946.229999999996</v>
      </c>
      <c r="D32" s="75">
        <f t="shared" si="0"/>
        <v>51969.399999999994</v>
      </c>
    </row>
    <row r="34" spans="1:4" ht="12.75">
      <c r="A34" s="244"/>
      <c r="B34" s="244"/>
      <c r="C34" s="244"/>
      <c r="D34" s="244"/>
    </row>
    <row r="35" spans="1:4" ht="12.75">
      <c r="A35" s="244"/>
      <c r="B35" s="244"/>
      <c r="C35" s="244"/>
      <c r="D35" s="244"/>
    </row>
    <row r="36" spans="1:4" ht="12.75">
      <c r="A36" s="244"/>
      <c r="B36" s="244"/>
      <c r="C36" s="244"/>
      <c r="D36" s="244"/>
    </row>
  </sheetData>
  <sheetProtection/>
  <mergeCells count="4">
    <mergeCell ref="B1:C1"/>
    <mergeCell ref="D1:D2"/>
    <mergeCell ref="A1:A2"/>
    <mergeCell ref="A34:D36"/>
  </mergeCells>
  <printOptions horizontalCentered="1"/>
  <pageMargins left="0.7086614173228347" right="0.7086614173228347" top="1.3385826771653544" bottom="0.35433070866141736" header="0.5118110236220472" footer="0.31496062992125984"/>
  <pageSetup horizontalDpi="600" verticalDpi="600" orientation="landscape" r:id="rId2"/>
  <headerFooter>
    <oddHeader>&amp;L&amp;G&amp;C&amp;"Verdana,Negrita"CATASTRO DE VIDES (has)
REGION DEL MAULE&amp;RCUADRO N° 33</oddHeader>
    <oddFooter>&amp;R&amp;F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8" customWidth="1"/>
    <col min="2" max="2" width="14.28125" style="18" customWidth="1"/>
    <col min="3" max="16384" width="11.421875" style="18" customWidth="1"/>
  </cols>
  <sheetData>
    <row r="1" spans="1:3" ht="27" customHeight="1">
      <c r="A1" s="292" t="s">
        <v>10</v>
      </c>
      <c r="B1" s="230"/>
      <c r="C1" s="292" t="s">
        <v>11</v>
      </c>
    </row>
    <row r="2" spans="1:3" ht="27.75" customHeight="1">
      <c r="A2" s="292"/>
      <c r="B2" s="19" t="s">
        <v>162</v>
      </c>
      <c r="C2" s="292"/>
    </row>
    <row r="3" spans="1:3" ht="12.75">
      <c r="A3" s="17" t="s">
        <v>133</v>
      </c>
      <c r="B3" s="14">
        <v>685</v>
      </c>
      <c r="C3" s="14">
        <f aca="true" t="shared" si="0" ref="C3:C32">SUM(B3:B3)</f>
        <v>685</v>
      </c>
    </row>
    <row r="4" spans="1:3" ht="12.75">
      <c r="A4" s="17" t="s">
        <v>134</v>
      </c>
      <c r="B4" s="14">
        <v>1</v>
      </c>
      <c r="C4" s="14">
        <f t="shared" si="0"/>
        <v>1</v>
      </c>
    </row>
    <row r="5" spans="1:3" ht="12.75">
      <c r="A5" s="17" t="s">
        <v>135</v>
      </c>
      <c r="B5" s="14">
        <v>3</v>
      </c>
      <c r="C5" s="14">
        <f t="shared" si="0"/>
        <v>3</v>
      </c>
    </row>
    <row r="6" spans="1:3" ht="12.75">
      <c r="A6" s="17" t="s">
        <v>136</v>
      </c>
      <c r="B6" s="14">
        <v>7</v>
      </c>
      <c r="C6" s="14">
        <f t="shared" si="0"/>
        <v>7</v>
      </c>
    </row>
    <row r="7" spans="1:3" ht="12.75">
      <c r="A7" s="17" t="s">
        <v>137</v>
      </c>
      <c r="B7" s="14">
        <v>25</v>
      </c>
      <c r="C7" s="14">
        <f t="shared" si="0"/>
        <v>25</v>
      </c>
    </row>
    <row r="8" spans="1:3" ht="12.75">
      <c r="A8" s="17" t="s">
        <v>138</v>
      </c>
      <c r="B8" s="14">
        <v>258</v>
      </c>
      <c r="C8" s="14">
        <f t="shared" si="0"/>
        <v>258</v>
      </c>
    </row>
    <row r="9" spans="1:3" ht="12.75">
      <c r="A9" s="17" t="s">
        <v>139</v>
      </c>
      <c r="B9" s="14">
        <v>8</v>
      </c>
      <c r="C9" s="14">
        <f t="shared" si="0"/>
        <v>8</v>
      </c>
    </row>
    <row r="10" spans="1:3" ht="12.75">
      <c r="A10" s="17" t="s">
        <v>140</v>
      </c>
      <c r="B10" s="14">
        <v>54</v>
      </c>
      <c r="C10" s="14">
        <f t="shared" si="0"/>
        <v>54</v>
      </c>
    </row>
    <row r="11" spans="1:3" ht="12.75">
      <c r="A11" s="17" t="s">
        <v>141</v>
      </c>
      <c r="B11" s="14">
        <v>2</v>
      </c>
      <c r="C11" s="14">
        <f t="shared" si="0"/>
        <v>2</v>
      </c>
    </row>
    <row r="12" spans="1:3" ht="12.75">
      <c r="A12" s="17" t="s">
        <v>142</v>
      </c>
      <c r="B12" s="14">
        <v>53</v>
      </c>
      <c r="C12" s="14">
        <f t="shared" si="0"/>
        <v>53</v>
      </c>
    </row>
    <row r="13" spans="1:3" ht="12.75">
      <c r="A13" s="17" t="s">
        <v>143</v>
      </c>
      <c r="B13" s="14">
        <v>18</v>
      </c>
      <c r="C13" s="14">
        <f t="shared" si="0"/>
        <v>18</v>
      </c>
    </row>
    <row r="14" spans="1:3" ht="12.75">
      <c r="A14" s="17" t="s">
        <v>144</v>
      </c>
      <c r="B14" s="14">
        <v>91</v>
      </c>
      <c r="C14" s="14">
        <f t="shared" si="0"/>
        <v>91</v>
      </c>
    </row>
    <row r="15" spans="1:3" ht="12.75">
      <c r="A15" s="17" t="s">
        <v>145</v>
      </c>
      <c r="B15" s="14">
        <v>270</v>
      </c>
      <c r="C15" s="14">
        <f t="shared" si="0"/>
        <v>270</v>
      </c>
    </row>
    <row r="16" spans="1:3" ht="12.75">
      <c r="A16" s="17" t="s">
        <v>146</v>
      </c>
      <c r="B16" s="14">
        <v>17</v>
      </c>
      <c r="C16" s="14">
        <f t="shared" si="0"/>
        <v>17</v>
      </c>
    </row>
    <row r="17" spans="1:3" ht="12.75">
      <c r="A17" s="17" t="s">
        <v>147</v>
      </c>
      <c r="B17" s="14">
        <v>16</v>
      </c>
      <c r="C17" s="14">
        <f t="shared" si="0"/>
        <v>16</v>
      </c>
    </row>
    <row r="18" spans="1:3" ht="12.75">
      <c r="A18" s="17" t="s">
        <v>148</v>
      </c>
      <c r="B18" s="14">
        <v>119</v>
      </c>
      <c r="C18" s="14">
        <f t="shared" si="0"/>
        <v>119</v>
      </c>
    </row>
    <row r="19" spans="1:3" ht="12.75">
      <c r="A19" s="17" t="s">
        <v>149</v>
      </c>
      <c r="B19" s="14">
        <v>75</v>
      </c>
      <c r="C19" s="14">
        <f t="shared" si="0"/>
        <v>75</v>
      </c>
    </row>
    <row r="20" spans="1:3" ht="12.75">
      <c r="A20" s="17" t="s">
        <v>150</v>
      </c>
      <c r="B20" s="14">
        <v>41</v>
      </c>
      <c r="C20" s="14">
        <f t="shared" si="0"/>
        <v>41</v>
      </c>
    </row>
    <row r="21" spans="1:3" ht="12.75">
      <c r="A21" s="17" t="s">
        <v>151</v>
      </c>
      <c r="B21" s="14">
        <v>115</v>
      </c>
      <c r="C21" s="14">
        <f t="shared" si="0"/>
        <v>115</v>
      </c>
    </row>
    <row r="22" spans="1:3" ht="12.75">
      <c r="A22" s="17" t="s">
        <v>152</v>
      </c>
      <c r="B22" s="14">
        <v>43</v>
      </c>
      <c r="C22" s="14">
        <f t="shared" si="0"/>
        <v>43</v>
      </c>
    </row>
    <row r="23" spans="1:3" ht="12.75">
      <c r="A23" s="17" t="s">
        <v>153</v>
      </c>
      <c r="B23" s="14">
        <v>385</v>
      </c>
      <c r="C23" s="14">
        <f t="shared" si="0"/>
        <v>385</v>
      </c>
    </row>
    <row r="24" spans="1:3" ht="12.75">
      <c r="A24" s="17" t="s">
        <v>154</v>
      </c>
      <c r="B24" s="14">
        <v>138</v>
      </c>
      <c r="C24" s="14">
        <f t="shared" si="0"/>
        <v>138</v>
      </c>
    </row>
    <row r="25" spans="1:3" ht="12.75">
      <c r="A25" s="17" t="s">
        <v>155</v>
      </c>
      <c r="B25" s="14">
        <v>706</v>
      </c>
      <c r="C25" s="14">
        <f t="shared" si="0"/>
        <v>706</v>
      </c>
    </row>
    <row r="26" spans="1:3" ht="12.75">
      <c r="A26" s="17" t="s">
        <v>156</v>
      </c>
      <c r="B26" s="14">
        <v>27</v>
      </c>
      <c r="C26" s="14">
        <f t="shared" si="0"/>
        <v>27</v>
      </c>
    </row>
    <row r="27" spans="1:3" ht="12.75">
      <c r="A27" s="17" t="s">
        <v>157</v>
      </c>
      <c r="B27" s="14">
        <v>155</v>
      </c>
      <c r="C27" s="14">
        <f t="shared" si="0"/>
        <v>155</v>
      </c>
    </row>
    <row r="28" spans="1:3" ht="12.75">
      <c r="A28" s="17" t="s">
        <v>158</v>
      </c>
      <c r="B28" s="14">
        <v>79</v>
      </c>
      <c r="C28" s="14">
        <f t="shared" si="0"/>
        <v>79</v>
      </c>
    </row>
    <row r="29" spans="1:3" ht="12.75">
      <c r="A29" s="17" t="s">
        <v>159</v>
      </c>
      <c r="B29" s="14">
        <v>6</v>
      </c>
      <c r="C29" s="14">
        <f t="shared" si="0"/>
        <v>6</v>
      </c>
    </row>
    <row r="30" spans="1:3" ht="12.75">
      <c r="A30" s="17" t="s">
        <v>160</v>
      </c>
      <c r="B30" s="14">
        <v>247</v>
      </c>
      <c r="C30" s="14">
        <f t="shared" si="0"/>
        <v>247</v>
      </c>
    </row>
    <row r="31" spans="1:3" ht="12.75">
      <c r="A31" s="17" t="s">
        <v>161</v>
      </c>
      <c r="B31" s="14">
        <v>32</v>
      </c>
      <c r="C31" s="14">
        <f t="shared" si="0"/>
        <v>32</v>
      </c>
    </row>
    <row r="32" spans="1:3" ht="24" customHeight="1">
      <c r="A32" s="98" t="s">
        <v>3</v>
      </c>
      <c r="B32" s="97">
        <f>SUM(B3:B31)</f>
        <v>3676</v>
      </c>
      <c r="C32" s="97">
        <f t="shared" si="0"/>
        <v>3676</v>
      </c>
    </row>
  </sheetData>
  <sheetProtection/>
  <mergeCells count="2">
    <mergeCell ref="C1:C2"/>
    <mergeCell ref="A1:A2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 (has)
REGIÓN DEL MAULE&amp;RCUADRO N° 34</oddHeader>
    <oddFooter>&amp;R&amp;F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7109375" style="23" customWidth="1"/>
    <col min="2" max="2" width="5.8515625" style="23" customWidth="1"/>
    <col min="3" max="3" width="5.00390625" style="23" customWidth="1"/>
    <col min="4" max="4" width="6.00390625" style="23" customWidth="1"/>
    <col min="5" max="6" width="7.28125" style="23" customWidth="1"/>
    <col min="7" max="7" width="5.57421875" style="23" customWidth="1"/>
    <col min="8" max="8" width="4.57421875" style="23" customWidth="1"/>
    <col min="9" max="9" width="5.57421875" style="23" customWidth="1"/>
    <col min="10" max="10" width="4.57421875" style="23" customWidth="1"/>
    <col min="11" max="11" width="5.57421875" style="23" customWidth="1"/>
    <col min="12" max="12" width="7.00390625" style="23" customWidth="1"/>
    <col min="13" max="13" width="4.57421875" style="23" customWidth="1"/>
    <col min="14" max="15" width="5.57421875" style="23" customWidth="1"/>
    <col min="16" max="16" width="5.00390625" style="23" customWidth="1"/>
    <col min="17" max="17" width="5.7109375" style="23" customWidth="1"/>
    <col min="18" max="18" width="6.00390625" style="23" customWidth="1"/>
    <col min="19" max="19" width="5.00390625" style="23" customWidth="1"/>
    <col min="20" max="20" width="8.00390625" style="23" customWidth="1"/>
    <col min="21" max="21" width="5.140625" style="23" customWidth="1"/>
    <col min="22" max="22" width="8.00390625" style="23" customWidth="1"/>
    <col min="23" max="24" width="7.00390625" style="23" customWidth="1"/>
    <col min="25" max="25" width="6.00390625" style="23" customWidth="1"/>
    <col min="26" max="26" width="7.8515625" style="23" customWidth="1"/>
    <col min="27" max="16384" width="11.421875" style="23" customWidth="1"/>
  </cols>
  <sheetData>
    <row r="1" spans="1:26" ht="20.25" customHeight="1">
      <c r="A1" s="299" t="s">
        <v>10</v>
      </c>
      <c r="B1" s="264" t="s">
        <v>28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299" t="s">
        <v>11</v>
      </c>
    </row>
    <row r="2" spans="1:26" ht="149.25" customHeight="1">
      <c r="A2" s="299"/>
      <c r="B2" s="24" t="s">
        <v>163</v>
      </c>
      <c r="C2" s="24" t="s">
        <v>13</v>
      </c>
      <c r="D2" s="24" t="s">
        <v>164</v>
      </c>
      <c r="E2" s="24" t="s">
        <v>22</v>
      </c>
      <c r="F2" s="24" t="s">
        <v>207</v>
      </c>
      <c r="G2" s="24" t="s">
        <v>128</v>
      </c>
      <c r="H2" s="24" t="s">
        <v>165</v>
      </c>
      <c r="I2" s="24" t="s">
        <v>64</v>
      </c>
      <c r="J2" s="24" t="s">
        <v>89</v>
      </c>
      <c r="K2" s="24" t="s">
        <v>58</v>
      </c>
      <c r="L2" s="24" t="s">
        <v>24</v>
      </c>
      <c r="M2" s="24" t="s">
        <v>61</v>
      </c>
      <c r="N2" s="24" t="s">
        <v>21</v>
      </c>
      <c r="O2" s="24" t="s">
        <v>25</v>
      </c>
      <c r="P2" s="24" t="s">
        <v>90</v>
      </c>
      <c r="Q2" s="24" t="s">
        <v>65</v>
      </c>
      <c r="R2" s="24" t="s">
        <v>66</v>
      </c>
      <c r="S2" s="24" t="s">
        <v>91</v>
      </c>
      <c r="T2" s="24" t="s">
        <v>26</v>
      </c>
      <c r="U2" s="24" t="s">
        <v>92</v>
      </c>
      <c r="V2" s="24" t="s">
        <v>93</v>
      </c>
      <c r="W2" s="24" t="s">
        <v>67</v>
      </c>
      <c r="X2" s="24" t="s">
        <v>19</v>
      </c>
      <c r="Y2" s="24" t="s">
        <v>27</v>
      </c>
      <c r="Z2" s="299"/>
    </row>
    <row r="3" spans="1:26" ht="10.5">
      <c r="A3" s="220" t="s">
        <v>133</v>
      </c>
      <c r="B3" s="77"/>
      <c r="C3" s="77">
        <v>0.25</v>
      </c>
      <c r="D3" s="77">
        <v>45.910000000000004</v>
      </c>
      <c r="E3" s="77">
        <v>455.8700000000001</v>
      </c>
      <c r="F3" s="77">
        <v>0.6</v>
      </c>
      <c r="G3" s="77">
        <v>0.14</v>
      </c>
      <c r="H3" s="77"/>
      <c r="I3" s="77">
        <v>8.36</v>
      </c>
      <c r="J3" s="77">
        <v>0.94</v>
      </c>
      <c r="K3" s="77">
        <v>29.150000000000002</v>
      </c>
      <c r="L3" s="77">
        <v>43.32</v>
      </c>
      <c r="M3" s="77"/>
      <c r="N3" s="77">
        <v>14.709999999999999</v>
      </c>
      <c r="O3" s="77"/>
      <c r="P3" s="77"/>
      <c r="Q3" s="77">
        <v>21.37</v>
      </c>
      <c r="R3" s="77">
        <v>52.129999999999995</v>
      </c>
      <c r="S3" s="77">
        <v>1.93</v>
      </c>
      <c r="T3" s="77">
        <v>311.7600000000001</v>
      </c>
      <c r="U3" s="77"/>
      <c r="V3" s="77">
        <v>51.06999999999999</v>
      </c>
      <c r="W3" s="77">
        <v>121.76</v>
      </c>
      <c r="X3" s="77">
        <v>108.15999999999998</v>
      </c>
      <c r="Y3" s="77">
        <v>59.61000000000001</v>
      </c>
      <c r="Z3" s="119">
        <f aca="true" t="shared" si="0" ref="Z3:Z28">SUM(B3:Y3)</f>
        <v>1327.0400000000002</v>
      </c>
    </row>
    <row r="4" spans="1:26" ht="10.5">
      <c r="A4" s="220" t="s">
        <v>135</v>
      </c>
      <c r="B4" s="77"/>
      <c r="C4" s="77"/>
      <c r="D4" s="77"/>
      <c r="E4" s="77">
        <v>1.6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0.6</v>
      </c>
      <c r="S4" s="77"/>
      <c r="T4" s="77">
        <v>6</v>
      </c>
      <c r="U4" s="77"/>
      <c r="V4" s="77"/>
      <c r="W4" s="77">
        <v>0.17</v>
      </c>
      <c r="X4" s="77"/>
      <c r="Y4" s="77"/>
      <c r="Z4" s="119">
        <f t="shared" si="0"/>
        <v>8.37</v>
      </c>
    </row>
    <row r="5" spans="1:26" ht="10.5">
      <c r="A5" s="220" t="s">
        <v>136</v>
      </c>
      <c r="B5" s="77"/>
      <c r="C5" s="77"/>
      <c r="D5" s="77"/>
      <c r="E5" s="77">
        <v>2.52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>
        <v>1.6</v>
      </c>
      <c r="S5" s="77"/>
      <c r="T5" s="77">
        <v>0.4</v>
      </c>
      <c r="U5" s="77"/>
      <c r="V5" s="77">
        <v>1</v>
      </c>
      <c r="W5" s="77"/>
      <c r="X5" s="77"/>
      <c r="Y5" s="77"/>
      <c r="Z5" s="119">
        <f t="shared" si="0"/>
        <v>5.5200000000000005</v>
      </c>
    </row>
    <row r="6" spans="1:26" ht="10.5">
      <c r="A6" s="220" t="s">
        <v>137</v>
      </c>
      <c r="B6" s="77"/>
      <c r="C6" s="77"/>
      <c r="D6" s="77"/>
      <c r="E6" s="77">
        <v>35.31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>
        <v>66.05</v>
      </c>
      <c r="U6" s="77"/>
      <c r="V6" s="77"/>
      <c r="W6" s="77"/>
      <c r="X6" s="77">
        <v>2</v>
      </c>
      <c r="Y6" s="77">
        <v>3.75</v>
      </c>
      <c r="Z6" s="119">
        <f t="shared" si="0"/>
        <v>107.11</v>
      </c>
    </row>
    <row r="7" spans="1:26" ht="10.5">
      <c r="A7" s="220" t="s">
        <v>138</v>
      </c>
      <c r="B7" s="77"/>
      <c r="C7" s="77"/>
      <c r="D7" s="77"/>
      <c r="E7" s="77">
        <v>200.30999999999995</v>
      </c>
      <c r="F7" s="77"/>
      <c r="G7" s="77"/>
      <c r="H7" s="77"/>
      <c r="I7" s="77">
        <v>10.39</v>
      </c>
      <c r="J7" s="77">
        <v>0.25</v>
      </c>
      <c r="K7" s="77"/>
      <c r="L7" s="77"/>
      <c r="M7" s="77"/>
      <c r="N7" s="77"/>
      <c r="O7" s="77"/>
      <c r="P7" s="77"/>
      <c r="Q7" s="77">
        <v>1.13</v>
      </c>
      <c r="R7" s="77">
        <v>15.35</v>
      </c>
      <c r="S7" s="77">
        <v>0.5</v>
      </c>
      <c r="T7" s="77">
        <v>767.6800000000001</v>
      </c>
      <c r="U7" s="77">
        <v>6.890000000000001</v>
      </c>
      <c r="V7" s="77">
        <v>259.81</v>
      </c>
      <c r="W7" s="77">
        <v>33.769999999999996</v>
      </c>
      <c r="X7" s="77"/>
      <c r="Y7" s="77">
        <v>16.78</v>
      </c>
      <c r="Z7" s="119">
        <f t="shared" si="0"/>
        <v>1312.86</v>
      </c>
    </row>
    <row r="8" spans="1:26" ht="10.5">
      <c r="A8" s="220" t="s">
        <v>140</v>
      </c>
      <c r="B8" s="77"/>
      <c r="C8" s="77"/>
      <c r="D8" s="77"/>
      <c r="E8" s="77">
        <v>31.150000000000002</v>
      </c>
      <c r="F8" s="77"/>
      <c r="G8" s="77"/>
      <c r="H8" s="77"/>
      <c r="I8" s="77"/>
      <c r="J8" s="77"/>
      <c r="K8" s="77"/>
      <c r="L8" s="77"/>
      <c r="M8" s="77"/>
      <c r="N8" s="77">
        <v>16</v>
      </c>
      <c r="O8" s="77"/>
      <c r="P8" s="77"/>
      <c r="Q8" s="77"/>
      <c r="R8" s="77">
        <v>25</v>
      </c>
      <c r="S8" s="77"/>
      <c r="T8" s="77">
        <v>195.21999999999997</v>
      </c>
      <c r="U8" s="77"/>
      <c r="V8" s="77">
        <v>25</v>
      </c>
      <c r="W8" s="77">
        <v>21.46</v>
      </c>
      <c r="X8" s="77"/>
      <c r="Y8" s="77"/>
      <c r="Z8" s="119">
        <f t="shared" si="0"/>
        <v>313.83</v>
      </c>
    </row>
    <row r="9" spans="1:26" ht="10.5">
      <c r="A9" s="220" t="s">
        <v>142</v>
      </c>
      <c r="B9" s="77"/>
      <c r="C9" s="77"/>
      <c r="D9" s="77"/>
      <c r="E9" s="77">
        <v>64.6</v>
      </c>
      <c r="F9" s="77"/>
      <c r="G9" s="77"/>
      <c r="H9" s="77"/>
      <c r="I9" s="77">
        <v>5</v>
      </c>
      <c r="J9" s="77"/>
      <c r="K9" s="77"/>
      <c r="L9" s="77"/>
      <c r="M9" s="77"/>
      <c r="N9" s="77"/>
      <c r="O9" s="77"/>
      <c r="P9" s="77"/>
      <c r="Q9" s="77"/>
      <c r="R9" s="77">
        <v>0.6</v>
      </c>
      <c r="S9" s="77"/>
      <c r="T9" s="77">
        <v>48.75</v>
      </c>
      <c r="U9" s="77">
        <v>3</v>
      </c>
      <c r="V9" s="77"/>
      <c r="W9" s="77">
        <v>0.17</v>
      </c>
      <c r="X9" s="77">
        <v>1.5</v>
      </c>
      <c r="Y9" s="77">
        <v>4</v>
      </c>
      <c r="Z9" s="119">
        <f t="shared" si="0"/>
        <v>127.61999999999999</v>
      </c>
    </row>
    <row r="10" spans="1:26" ht="10.5">
      <c r="A10" s="220" t="s">
        <v>143</v>
      </c>
      <c r="B10" s="77"/>
      <c r="C10" s="77"/>
      <c r="D10" s="77"/>
      <c r="E10" s="77">
        <v>13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>
        <v>15.5</v>
      </c>
      <c r="U10" s="77"/>
      <c r="V10" s="77"/>
      <c r="W10" s="77"/>
      <c r="X10" s="77"/>
      <c r="Y10" s="77"/>
      <c r="Z10" s="119">
        <f t="shared" si="0"/>
        <v>28.5</v>
      </c>
    </row>
    <row r="11" spans="1:26" ht="10.5">
      <c r="A11" s="220" t="s">
        <v>144</v>
      </c>
      <c r="B11" s="77"/>
      <c r="C11" s="77"/>
      <c r="D11" s="77"/>
      <c r="E11" s="77">
        <v>80.4</v>
      </c>
      <c r="F11" s="77"/>
      <c r="G11" s="77"/>
      <c r="H11" s="77"/>
      <c r="I11" s="77"/>
      <c r="J11" s="77"/>
      <c r="K11" s="77"/>
      <c r="L11" s="77">
        <v>7.36</v>
      </c>
      <c r="M11" s="77"/>
      <c r="N11" s="77">
        <v>6.5</v>
      </c>
      <c r="O11" s="77"/>
      <c r="P11" s="77"/>
      <c r="Q11" s="77"/>
      <c r="R11" s="77">
        <v>4.5</v>
      </c>
      <c r="S11" s="77"/>
      <c r="T11" s="77">
        <v>156.75</v>
      </c>
      <c r="U11" s="77"/>
      <c r="V11" s="77">
        <v>18</v>
      </c>
      <c r="W11" s="77">
        <v>35.19</v>
      </c>
      <c r="X11" s="77"/>
      <c r="Y11" s="77"/>
      <c r="Z11" s="119">
        <f t="shared" si="0"/>
        <v>308.7</v>
      </c>
    </row>
    <row r="12" spans="1:26" ht="10.5">
      <c r="A12" s="220" t="s">
        <v>145</v>
      </c>
      <c r="B12" s="77"/>
      <c r="C12" s="77"/>
      <c r="D12" s="77"/>
      <c r="E12" s="77">
        <v>642.1699999999998</v>
      </c>
      <c r="F12" s="77"/>
      <c r="G12" s="77">
        <v>3.2</v>
      </c>
      <c r="H12" s="77"/>
      <c r="I12" s="77">
        <v>13.56</v>
      </c>
      <c r="J12" s="77"/>
      <c r="K12" s="77"/>
      <c r="L12" s="77"/>
      <c r="M12" s="77"/>
      <c r="N12" s="77">
        <v>23</v>
      </c>
      <c r="O12" s="77"/>
      <c r="P12" s="77"/>
      <c r="Q12" s="77">
        <v>97.67</v>
      </c>
      <c r="R12" s="77">
        <v>21.96</v>
      </c>
      <c r="S12" s="77"/>
      <c r="T12" s="77">
        <v>1269.62</v>
      </c>
      <c r="U12" s="77"/>
      <c r="V12" s="77">
        <v>121.75</v>
      </c>
      <c r="W12" s="77">
        <v>20.439999999999998</v>
      </c>
      <c r="X12" s="77"/>
      <c r="Y12" s="77">
        <v>24.1</v>
      </c>
      <c r="Z12" s="119">
        <f t="shared" si="0"/>
        <v>2237.47</v>
      </c>
    </row>
    <row r="13" spans="1:26" ht="10.5">
      <c r="A13" s="220" t="s">
        <v>146</v>
      </c>
      <c r="B13" s="77"/>
      <c r="C13" s="77"/>
      <c r="D13" s="77"/>
      <c r="E13" s="77">
        <v>10.58</v>
      </c>
      <c r="F13" s="77"/>
      <c r="G13" s="77"/>
      <c r="H13" s="77"/>
      <c r="I13" s="77"/>
      <c r="J13" s="77"/>
      <c r="K13" s="77"/>
      <c r="L13" s="77"/>
      <c r="M13" s="77"/>
      <c r="N13" s="77">
        <v>2.0300000000000002</v>
      </c>
      <c r="O13" s="77"/>
      <c r="P13" s="77"/>
      <c r="Q13" s="77">
        <v>0.8</v>
      </c>
      <c r="R13" s="77">
        <v>2</v>
      </c>
      <c r="S13" s="77"/>
      <c r="T13" s="77">
        <v>2.78</v>
      </c>
      <c r="U13" s="77">
        <v>1.53</v>
      </c>
      <c r="V13" s="77"/>
      <c r="W13" s="77">
        <v>119</v>
      </c>
      <c r="X13" s="77"/>
      <c r="Y13" s="77">
        <v>1.1</v>
      </c>
      <c r="Z13" s="119">
        <f t="shared" si="0"/>
        <v>139.82</v>
      </c>
    </row>
    <row r="14" spans="1:26" ht="10.5">
      <c r="A14" s="220" t="s">
        <v>147</v>
      </c>
      <c r="B14" s="77"/>
      <c r="C14" s="77"/>
      <c r="D14" s="77"/>
      <c r="E14" s="77">
        <v>20.060000000000002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8.7</v>
      </c>
      <c r="U14" s="77"/>
      <c r="V14" s="77"/>
      <c r="W14" s="77"/>
      <c r="X14" s="77"/>
      <c r="Y14" s="77"/>
      <c r="Z14" s="119">
        <f t="shared" si="0"/>
        <v>28.76</v>
      </c>
    </row>
    <row r="15" spans="1:26" ht="10.5">
      <c r="A15" s="220" t="s">
        <v>148</v>
      </c>
      <c r="B15" s="77"/>
      <c r="C15" s="77"/>
      <c r="D15" s="77"/>
      <c r="E15" s="77">
        <v>206.04999999999993</v>
      </c>
      <c r="F15" s="77"/>
      <c r="G15" s="77">
        <v>25.330000000000002</v>
      </c>
      <c r="H15" s="77"/>
      <c r="I15" s="77">
        <v>2.52</v>
      </c>
      <c r="J15" s="77">
        <v>1.3599999999999999</v>
      </c>
      <c r="K15" s="77"/>
      <c r="L15" s="77"/>
      <c r="M15" s="77"/>
      <c r="N15" s="77">
        <v>5.8</v>
      </c>
      <c r="O15" s="77"/>
      <c r="P15" s="77"/>
      <c r="Q15" s="77">
        <v>6.26</v>
      </c>
      <c r="R15" s="77">
        <v>8.96</v>
      </c>
      <c r="S15" s="77"/>
      <c r="T15" s="77">
        <v>100.77000000000001</v>
      </c>
      <c r="U15" s="77"/>
      <c r="V15" s="77"/>
      <c r="W15" s="77">
        <v>26.3</v>
      </c>
      <c r="X15" s="77">
        <v>20.6</v>
      </c>
      <c r="Y15" s="77">
        <v>15.96</v>
      </c>
      <c r="Z15" s="119">
        <f t="shared" si="0"/>
        <v>419.90999999999997</v>
      </c>
    </row>
    <row r="16" spans="1:26" ht="10.5">
      <c r="A16" s="220" t="s">
        <v>149</v>
      </c>
      <c r="B16" s="77"/>
      <c r="C16" s="77"/>
      <c r="D16" s="77"/>
      <c r="E16" s="77">
        <v>134.36</v>
      </c>
      <c r="F16" s="77"/>
      <c r="G16" s="77"/>
      <c r="H16" s="77"/>
      <c r="I16" s="77"/>
      <c r="J16" s="77"/>
      <c r="K16" s="77"/>
      <c r="L16" s="77"/>
      <c r="M16" s="77"/>
      <c r="N16" s="77"/>
      <c r="O16" s="77">
        <v>1.2</v>
      </c>
      <c r="P16" s="77"/>
      <c r="Q16" s="77"/>
      <c r="R16" s="77"/>
      <c r="S16" s="77"/>
      <c r="T16" s="77">
        <v>424.66999999999996</v>
      </c>
      <c r="U16" s="77"/>
      <c r="V16" s="77">
        <v>22.959999999999997</v>
      </c>
      <c r="W16" s="77">
        <v>5.91</v>
      </c>
      <c r="X16" s="77"/>
      <c r="Y16" s="77">
        <v>3.1</v>
      </c>
      <c r="Z16" s="119">
        <f t="shared" si="0"/>
        <v>592.2</v>
      </c>
    </row>
    <row r="17" spans="1:26" ht="10.5">
      <c r="A17" s="220" t="s">
        <v>150</v>
      </c>
      <c r="B17" s="77"/>
      <c r="C17" s="77"/>
      <c r="D17" s="77"/>
      <c r="E17" s="77">
        <v>63.8</v>
      </c>
      <c r="F17" s="77"/>
      <c r="G17" s="77"/>
      <c r="H17" s="77"/>
      <c r="I17" s="77"/>
      <c r="J17" s="77"/>
      <c r="K17" s="77"/>
      <c r="L17" s="77"/>
      <c r="M17" s="77"/>
      <c r="N17" s="77">
        <v>0.5</v>
      </c>
      <c r="O17" s="77"/>
      <c r="P17" s="77"/>
      <c r="Q17" s="77">
        <v>6.98</v>
      </c>
      <c r="R17" s="77">
        <v>4.21</v>
      </c>
      <c r="S17" s="77">
        <v>4.17</v>
      </c>
      <c r="T17" s="77">
        <v>53</v>
      </c>
      <c r="U17" s="77"/>
      <c r="V17" s="77"/>
      <c r="W17" s="77">
        <v>12</v>
      </c>
      <c r="X17" s="77"/>
      <c r="Y17" s="77"/>
      <c r="Z17" s="119">
        <f t="shared" si="0"/>
        <v>144.66</v>
      </c>
    </row>
    <row r="18" spans="1:26" ht="10.5">
      <c r="A18" s="220" t="s">
        <v>151</v>
      </c>
      <c r="B18" s="77"/>
      <c r="C18" s="77"/>
      <c r="D18" s="77"/>
      <c r="E18" s="77">
        <v>138.93000000000004</v>
      </c>
      <c r="F18" s="77"/>
      <c r="G18" s="77"/>
      <c r="H18" s="77"/>
      <c r="I18" s="77">
        <v>27.52</v>
      </c>
      <c r="J18" s="77"/>
      <c r="K18" s="77"/>
      <c r="L18" s="77"/>
      <c r="M18" s="77"/>
      <c r="N18" s="77"/>
      <c r="O18" s="77"/>
      <c r="P18" s="77"/>
      <c r="Q18" s="77">
        <v>7.75</v>
      </c>
      <c r="R18" s="77">
        <v>32.239999999999995</v>
      </c>
      <c r="S18" s="77"/>
      <c r="T18" s="77">
        <v>667.9100000000003</v>
      </c>
      <c r="U18" s="77"/>
      <c r="V18" s="77">
        <v>34.84</v>
      </c>
      <c r="W18" s="77">
        <v>21.5</v>
      </c>
      <c r="X18" s="77"/>
      <c r="Y18" s="77">
        <v>6.21</v>
      </c>
      <c r="Z18" s="119">
        <f t="shared" si="0"/>
        <v>936.9000000000004</v>
      </c>
    </row>
    <row r="19" spans="1:26" ht="10.5">
      <c r="A19" s="220" t="s">
        <v>152</v>
      </c>
      <c r="B19" s="77"/>
      <c r="C19" s="77"/>
      <c r="D19" s="77"/>
      <c r="E19" s="77">
        <v>42.93</v>
      </c>
      <c r="F19" s="77"/>
      <c r="G19" s="77"/>
      <c r="H19" s="77"/>
      <c r="I19" s="77">
        <v>1.8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>
        <v>330</v>
      </c>
      <c r="U19" s="77">
        <v>8.379999999999999</v>
      </c>
      <c r="V19" s="77">
        <v>22.74</v>
      </c>
      <c r="W19" s="77">
        <v>14.34</v>
      </c>
      <c r="X19" s="77"/>
      <c r="Y19" s="77">
        <v>9.74</v>
      </c>
      <c r="Z19" s="119">
        <f t="shared" si="0"/>
        <v>429.93</v>
      </c>
    </row>
    <row r="20" spans="1:26" ht="10.5">
      <c r="A20" s="220" t="s">
        <v>153</v>
      </c>
      <c r="B20" s="77"/>
      <c r="C20" s="77"/>
      <c r="D20" s="77"/>
      <c r="E20" s="77">
        <v>265.23</v>
      </c>
      <c r="F20" s="77"/>
      <c r="G20" s="77">
        <v>1.96</v>
      </c>
      <c r="H20" s="77"/>
      <c r="I20" s="77">
        <v>15.8</v>
      </c>
      <c r="J20" s="77">
        <v>5.31</v>
      </c>
      <c r="K20" s="77"/>
      <c r="L20" s="77">
        <v>37.17</v>
      </c>
      <c r="M20" s="77"/>
      <c r="N20" s="77"/>
      <c r="O20" s="77"/>
      <c r="P20" s="77"/>
      <c r="Q20" s="77">
        <v>14</v>
      </c>
      <c r="R20" s="77">
        <v>6.3</v>
      </c>
      <c r="S20" s="77">
        <v>0.81</v>
      </c>
      <c r="T20" s="77">
        <v>680.0200000000002</v>
      </c>
      <c r="U20" s="77">
        <v>2</v>
      </c>
      <c r="V20" s="77">
        <v>70.99000000000001</v>
      </c>
      <c r="W20" s="77">
        <v>35.72</v>
      </c>
      <c r="X20" s="77">
        <v>2.9299999999999997</v>
      </c>
      <c r="Y20" s="77">
        <v>51.91</v>
      </c>
      <c r="Z20" s="119">
        <f t="shared" si="0"/>
        <v>1190.1500000000005</v>
      </c>
    </row>
    <row r="21" spans="1:26" ht="10.5">
      <c r="A21" s="220" t="s">
        <v>154</v>
      </c>
      <c r="B21" s="77">
        <v>0.47</v>
      </c>
      <c r="C21" s="77"/>
      <c r="D21" s="77"/>
      <c r="E21" s="77">
        <v>246.15000000000003</v>
      </c>
      <c r="F21" s="77"/>
      <c r="G21" s="77"/>
      <c r="H21" s="77"/>
      <c r="I21" s="77">
        <v>24.99</v>
      </c>
      <c r="J21" s="77"/>
      <c r="K21" s="77"/>
      <c r="L21" s="77"/>
      <c r="M21" s="77"/>
      <c r="N21" s="77">
        <v>4</v>
      </c>
      <c r="O21" s="77"/>
      <c r="P21" s="77"/>
      <c r="Q21" s="77">
        <v>8.5</v>
      </c>
      <c r="R21" s="77">
        <v>1.5</v>
      </c>
      <c r="S21" s="77"/>
      <c r="T21" s="77">
        <v>398.0700000000001</v>
      </c>
      <c r="U21" s="77">
        <v>3.8</v>
      </c>
      <c r="V21" s="77">
        <v>10.6</v>
      </c>
      <c r="W21" s="77">
        <v>6</v>
      </c>
      <c r="X21" s="77">
        <v>0.2</v>
      </c>
      <c r="Y21" s="77">
        <v>15.8</v>
      </c>
      <c r="Z21" s="119">
        <f t="shared" si="0"/>
        <v>720.08</v>
      </c>
    </row>
    <row r="22" spans="1:26" ht="10.5">
      <c r="A22" s="220" t="s">
        <v>155</v>
      </c>
      <c r="B22" s="77"/>
      <c r="C22" s="77"/>
      <c r="D22" s="77"/>
      <c r="E22" s="77">
        <v>273.26</v>
      </c>
      <c r="F22" s="77"/>
      <c r="G22" s="77"/>
      <c r="H22" s="77">
        <v>1</v>
      </c>
      <c r="I22" s="77">
        <v>12.69</v>
      </c>
      <c r="J22" s="77">
        <v>0.63</v>
      </c>
      <c r="K22" s="77"/>
      <c r="L22" s="77">
        <v>63.65</v>
      </c>
      <c r="M22" s="77">
        <v>0.5</v>
      </c>
      <c r="N22" s="77">
        <v>17.38</v>
      </c>
      <c r="O22" s="77">
        <v>41.480000000000004</v>
      </c>
      <c r="P22" s="77"/>
      <c r="Q22" s="77">
        <v>5.88</v>
      </c>
      <c r="R22" s="77">
        <v>20.37</v>
      </c>
      <c r="S22" s="77">
        <v>0.63</v>
      </c>
      <c r="T22" s="77">
        <v>476.6399999999999</v>
      </c>
      <c r="U22" s="77"/>
      <c r="V22" s="77">
        <v>43.97</v>
      </c>
      <c r="W22" s="77">
        <v>20.299999999999997</v>
      </c>
      <c r="X22" s="77">
        <v>309.24000000000007</v>
      </c>
      <c r="Y22" s="77">
        <v>15.22</v>
      </c>
      <c r="Z22" s="119">
        <f t="shared" si="0"/>
        <v>1302.84</v>
      </c>
    </row>
    <row r="23" spans="1:26" ht="10.5">
      <c r="A23" s="220" t="s">
        <v>156</v>
      </c>
      <c r="B23" s="77"/>
      <c r="C23" s="77"/>
      <c r="D23" s="77"/>
      <c r="E23" s="77">
        <v>117.47999999999999</v>
      </c>
      <c r="F23" s="77"/>
      <c r="G23" s="77"/>
      <c r="H23" s="77"/>
      <c r="I23" s="77">
        <v>6.6</v>
      </c>
      <c r="J23" s="77"/>
      <c r="K23" s="77"/>
      <c r="L23" s="77"/>
      <c r="M23" s="77"/>
      <c r="N23" s="77"/>
      <c r="O23" s="77"/>
      <c r="P23" s="77">
        <v>3.56</v>
      </c>
      <c r="Q23" s="77"/>
      <c r="R23" s="77">
        <v>3.9299999999999997</v>
      </c>
      <c r="S23" s="77"/>
      <c r="T23" s="77">
        <v>245.76999999999998</v>
      </c>
      <c r="U23" s="77">
        <v>3.62</v>
      </c>
      <c r="V23" s="77">
        <v>1.7</v>
      </c>
      <c r="W23" s="77"/>
      <c r="X23" s="77">
        <v>1</v>
      </c>
      <c r="Y23" s="77">
        <v>29.45</v>
      </c>
      <c r="Z23" s="119">
        <f t="shared" si="0"/>
        <v>413.10999999999996</v>
      </c>
    </row>
    <row r="24" spans="1:26" ht="10.5">
      <c r="A24" s="220" t="s">
        <v>157</v>
      </c>
      <c r="B24" s="77"/>
      <c r="C24" s="77"/>
      <c r="D24" s="77"/>
      <c r="E24" s="77">
        <v>217.26</v>
      </c>
      <c r="F24" s="77"/>
      <c r="G24" s="77"/>
      <c r="H24" s="77"/>
      <c r="I24" s="77">
        <v>1.7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301.32000000000005</v>
      </c>
      <c r="U24" s="77">
        <v>8.280000000000001</v>
      </c>
      <c r="V24" s="77">
        <v>3.5</v>
      </c>
      <c r="W24" s="77">
        <v>33.4</v>
      </c>
      <c r="X24" s="77">
        <v>2.75</v>
      </c>
      <c r="Y24" s="77"/>
      <c r="Z24" s="119">
        <f t="shared" si="0"/>
        <v>568.2099999999999</v>
      </c>
    </row>
    <row r="25" spans="1:26" ht="10.5">
      <c r="A25" s="220" t="s">
        <v>158</v>
      </c>
      <c r="B25" s="77"/>
      <c r="C25" s="77"/>
      <c r="D25" s="77"/>
      <c r="E25" s="77">
        <v>94.41000000000001</v>
      </c>
      <c r="F25" s="77"/>
      <c r="G25" s="77"/>
      <c r="H25" s="77"/>
      <c r="I25" s="77">
        <v>2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>
        <v>161.89000000000001</v>
      </c>
      <c r="U25" s="77"/>
      <c r="V25" s="77">
        <v>13.47</v>
      </c>
      <c r="W25" s="77"/>
      <c r="X25" s="77"/>
      <c r="Y25" s="77">
        <v>4.71</v>
      </c>
      <c r="Z25" s="119">
        <f t="shared" si="0"/>
        <v>276.48</v>
      </c>
    </row>
    <row r="26" spans="1:26" ht="10.5">
      <c r="A26" s="220" t="s">
        <v>159</v>
      </c>
      <c r="B26" s="77"/>
      <c r="C26" s="77"/>
      <c r="D26" s="77"/>
      <c r="E26" s="77">
        <v>4.6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>
        <v>11.3</v>
      </c>
      <c r="U26" s="77"/>
      <c r="V26" s="77">
        <v>15</v>
      </c>
      <c r="W26" s="77">
        <v>1.6</v>
      </c>
      <c r="X26" s="77"/>
      <c r="Y26" s="77"/>
      <c r="Z26" s="119">
        <f t="shared" si="0"/>
        <v>32.5</v>
      </c>
    </row>
    <row r="27" spans="1:26" ht="10.5">
      <c r="A27" s="220" t="s">
        <v>160</v>
      </c>
      <c r="B27" s="77"/>
      <c r="C27" s="77"/>
      <c r="D27" s="77"/>
      <c r="E27" s="77">
        <v>229.71999999999997</v>
      </c>
      <c r="F27" s="77"/>
      <c r="G27" s="77"/>
      <c r="H27" s="77"/>
      <c r="I27" s="77">
        <v>1.24</v>
      </c>
      <c r="J27" s="77"/>
      <c r="K27" s="77"/>
      <c r="L27" s="77">
        <v>0.63</v>
      </c>
      <c r="M27" s="77"/>
      <c r="N27" s="77">
        <v>0.5</v>
      </c>
      <c r="O27" s="77">
        <v>20.5</v>
      </c>
      <c r="P27" s="77"/>
      <c r="Q27" s="77"/>
      <c r="R27" s="77">
        <v>2.2199999999999998</v>
      </c>
      <c r="S27" s="77"/>
      <c r="T27" s="77">
        <v>361.67999999999995</v>
      </c>
      <c r="U27" s="77">
        <v>16.7</v>
      </c>
      <c r="V27" s="77">
        <v>2.25</v>
      </c>
      <c r="W27" s="77">
        <v>49.31</v>
      </c>
      <c r="X27" s="77">
        <v>73.89999999999999</v>
      </c>
      <c r="Y27" s="77">
        <v>41.769999999999996</v>
      </c>
      <c r="Z27" s="119">
        <f t="shared" si="0"/>
        <v>800.42</v>
      </c>
    </row>
    <row r="28" spans="1:26" ht="10.5">
      <c r="A28" s="220" t="s">
        <v>161</v>
      </c>
      <c r="B28" s="77"/>
      <c r="C28" s="77"/>
      <c r="D28" s="77"/>
      <c r="E28" s="77">
        <v>62.84</v>
      </c>
      <c r="F28" s="77"/>
      <c r="G28" s="77">
        <v>3.2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>
        <v>8</v>
      </c>
      <c r="S28" s="77"/>
      <c r="T28" s="77">
        <v>109.74</v>
      </c>
      <c r="U28" s="77">
        <v>23.2</v>
      </c>
      <c r="V28" s="77">
        <v>33</v>
      </c>
      <c r="W28" s="77">
        <v>9.7</v>
      </c>
      <c r="X28" s="77">
        <v>0.5</v>
      </c>
      <c r="Y28" s="77"/>
      <c r="Z28" s="119">
        <f t="shared" si="0"/>
        <v>250.17999999999998</v>
      </c>
    </row>
    <row r="29" spans="1:26" s="79" customFormat="1" ht="10.5">
      <c r="A29" s="78" t="s">
        <v>3</v>
      </c>
      <c r="B29" s="120">
        <f aca="true" t="shared" si="1" ref="B29:Y29">SUM(B3:B28)</f>
        <v>0.47</v>
      </c>
      <c r="C29" s="120">
        <f t="shared" si="1"/>
        <v>0.25</v>
      </c>
      <c r="D29" s="120">
        <f t="shared" si="1"/>
        <v>45.910000000000004</v>
      </c>
      <c r="E29" s="120">
        <f t="shared" si="1"/>
        <v>3654.5899999999992</v>
      </c>
      <c r="F29" s="120">
        <f t="shared" si="1"/>
        <v>0.6</v>
      </c>
      <c r="G29" s="120">
        <f t="shared" si="1"/>
        <v>33.830000000000005</v>
      </c>
      <c r="H29" s="120">
        <f t="shared" si="1"/>
        <v>1</v>
      </c>
      <c r="I29" s="120">
        <f t="shared" si="1"/>
        <v>134.17</v>
      </c>
      <c r="J29" s="120">
        <f t="shared" si="1"/>
        <v>8.49</v>
      </c>
      <c r="K29" s="120">
        <f t="shared" si="1"/>
        <v>29.150000000000002</v>
      </c>
      <c r="L29" s="120">
        <f t="shared" si="1"/>
        <v>152.13</v>
      </c>
      <c r="M29" s="120">
        <f t="shared" si="1"/>
        <v>0.5</v>
      </c>
      <c r="N29" s="120">
        <f t="shared" si="1"/>
        <v>90.42</v>
      </c>
      <c r="O29" s="120">
        <f t="shared" si="1"/>
        <v>63.18000000000001</v>
      </c>
      <c r="P29" s="120">
        <f t="shared" si="1"/>
        <v>3.56</v>
      </c>
      <c r="Q29" s="120">
        <f t="shared" si="1"/>
        <v>170.34</v>
      </c>
      <c r="R29" s="120">
        <f t="shared" si="1"/>
        <v>211.47</v>
      </c>
      <c r="S29" s="120">
        <f t="shared" si="1"/>
        <v>8.040000000000001</v>
      </c>
      <c r="T29" s="120">
        <f t="shared" si="1"/>
        <v>7171.990000000002</v>
      </c>
      <c r="U29" s="120">
        <f t="shared" si="1"/>
        <v>77.4</v>
      </c>
      <c r="V29" s="120">
        <f t="shared" si="1"/>
        <v>751.6500000000001</v>
      </c>
      <c r="W29" s="120">
        <f t="shared" si="1"/>
        <v>588.0400000000002</v>
      </c>
      <c r="X29" s="120">
        <f t="shared" si="1"/>
        <v>522.7800000000001</v>
      </c>
      <c r="Y29" s="120">
        <f t="shared" si="1"/>
        <v>303.21</v>
      </c>
      <c r="Z29" s="120">
        <f>SUM(B29:Y29)</f>
        <v>14023.170000000002</v>
      </c>
    </row>
  </sheetData>
  <sheetProtection/>
  <mergeCells count="3">
    <mergeCell ref="B1:Y1"/>
    <mergeCell ref="A1:A2"/>
    <mergeCell ref="Z1:Z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80" r:id="rId2"/>
  <headerFooter>
    <oddHeader>&amp;L&amp;G&amp;C&amp;"Verdana,Negrita"SUPERFICIE COMUNAL DE CEPAJES BLANCOS PARA VINIFICACIÓN (has)
REGIÓN DEL MAULE&amp;RCUADRO N° 36</oddHeader>
    <oddFooter>&amp;R&amp;F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1.00390625" style="23" customWidth="1"/>
    <col min="2" max="3" width="6.57421875" style="23" customWidth="1"/>
    <col min="4" max="4" width="4.28125" style="23" customWidth="1"/>
    <col min="5" max="6" width="4.8515625" style="23" customWidth="1"/>
    <col min="7" max="7" width="6.421875" style="23" customWidth="1"/>
    <col min="8" max="8" width="8.8515625" style="23" customWidth="1"/>
    <col min="9" max="9" width="6.7109375" style="23" customWidth="1"/>
    <col min="10" max="10" width="7.8515625" style="23" customWidth="1"/>
    <col min="11" max="11" width="5.7109375" style="23" customWidth="1"/>
    <col min="12" max="12" width="6.57421875" style="23" customWidth="1"/>
    <col min="13" max="13" width="4.8515625" style="23" customWidth="1"/>
    <col min="14" max="14" width="5.7109375" style="23" customWidth="1"/>
    <col min="15" max="15" width="4.421875" style="23" customWidth="1"/>
    <col min="16" max="16" width="5.140625" style="23" customWidth="1"/>
    <col min="17" max="17" width="5.7109375" style="23" customWidth="1"/>
    <col min="18" max="18" width="5.00390625" style="23" customWidth="1"/>
    <col min="19" max="19" width="5.140625" style="23" customWidth="1"/>
    <col min="20" max="20" width="7.8515625" style="23" customWidth="1"/>
    <col min="21" max="21" width="7.00390625" style="23" customWidth="1"/>
    <col min="22" max="22" width="4.28125" style="23" customWidth="1"/>
    <col min="23" max="23" width="7.8515625" style="23" customWidth="1"/>
    <col min="24" max="24" width="6.421875" style="23" customWidth="1"/>
    <col min="25" max="25" width="5.7109375" style="23" customWidth="1"/>
    <col min="26" max="26" width="6.421875" style="23" customWidth="1"/>
    <col min="27" max="27" width="5.8515625" style="23" customWidth="1"/>
    <col min="28" max="28" width="5.57421875" style="23" customWidth="1"/>
    <col min="29" max="29" width="7.57421875" style="23" customWidth="1"/>
    <col min="30" max="30" width="4.28125" style="23" customWidth="1"/>
    <col min="31" max="31" width="5.8515625" style="23" customWidth="1"/>
    <col min="32" max="32" width="7.57421875" style="23" customWidth="1"/>
    <col min="33" max="33" width="5.00390625" style="23" customWidth="1"/>
    <col min="34" max="34" width="4.8515625" style="23" customWidth="1"/>
    <col min="35" max="35" width="4.28125" style="23" customWidth="1"/>
    <col min="36" max="36" width="8.8515625" style="23" customWidth="1"/>
    <col min="37" max="16384" width="11.421875" style="23" customWidth="1"/>
  </cols>
  <sheetData>
    <row r="1" spans="1:36" ht="21.75" customHeight="1">
      <c r="A1" s="299" t="s">
        <v>10</v>
      </c>
      <c r="B1" s="293" t="s">
        <v>43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5"/>
      <c r="AJ1" s="300" t="s">
        <v>11</v>
      </c>
    </row>
    <row r="2" spans="1:36" ht="102.75" customHeight="1">
      <c r="A2" s="299"/>
      <c r="B2" s="21" t="s">
        <v>455</v>
      </c>
      <c r="C2" s="21" t="s">
        <v>29</v>
      </c>
      <c r="D2" s="21" t="s">
        <v>166</v>
      </c>
      <c r="E2" s="21" t="s">
        <v>167</v>
      </c>
      <c r="F2" s="21" t="s">
        <v>168</v>
      </c>
      <c r="G2" s="21" t="s">
        <v>30</v>
      </c>
      <c r="H2" s="21" t="s">
        <v>31</v>
      </c>
      <c r="I2" s="21" t="s">
        <v>129</v>
      </c>
      <c r="J2" s="21" t="s">
        <v>32</v>
      </c>
      <c r="K2" s="21" t="s">
        <v>169</v>
      </c>
      <c r="L2" s="21" t="s">
        <v>33</v>
      </c>
      <c r="M2" s="21" t="s">
        <v>170</v>
      </c>
      <c r="N2" s="21" t="s">
        <v>94</v>
      </c>
      <c r="O2" s="21" t="s">
        <v>171</v>
      </c>
      <c r="P2" s="21" t="s">
        <v>172</v>
      </c>
      <c r="Q2" s="21" t="s">
        <v>34</v>
      </c>
      <c r="R2" s="21" t="s">
        <v>272</v>
      </c>
      <c r="S2" s="21" t="s">
        <v>173</v>
      </c>
      <c r="T2" s="21" t="s">
        <v>35</v>
      </c>
      <c r="U2" s="21" t="s">
        <v>36</v>
      </c>
      <c r="V2" s="21" t="s">
        <v>37</v>
      </c>
      <c r="W2" s="21" t="s">
        <v>38</v>
      </c>
      <c r="X2" s="21" t="s">
        <v>68</v>
      </c>
      <c r="Y2" s="21" t="s">
        <v>69</v>
      </c>
      <c r="Z2" s="21" t="s">
        <v>39</v>
      </c>
      <c r="AA2" s="21" t="s">
        <v>174</v>
      </c>
      <c r="AB2" s="21" t="s">
        <v>40</v>
      </c>
      <c r="AC2" s="21" t="s">
        <v>41</v>
      </c>
      <c r="AD2" s="21" t="s">
        <v>130</v>
      </c>
      <c r="AE2" s="21" t="s">
        <v>96</v>
      </c>
      <c r="AF2" s="21" t="s">
        <v>42</v>
      </c>
      <c r="AG2" s="21" t="s">
        <v>175</v>
      </c>
      <c r="AH2" s="21" t="s">
        <v>131</v>
      </c>
      <c r="AI2" s="21" t="s">
        <v>132</v>
      </c>
      <c r="AJ2" s="300"/>
    </row>
    <row r="3" spans="1:36" ht="10.5">
      <c r="A3" s="54" t="s">
        <v>133</v>
      </c>
      <c r="B3" s="221"/>
      <c r="C3" s="221">
        <v>0.06</v>
      </c>
      <c r="D3" s="221">
        <v>2.5</v>
      </c>
      <c r="E3" s="221"/>
      <c r="F3" s="221"/>
      <c r="G3" s="221">
        <v>37.67</v>
      </c>
      <c r="H3" s="221">
        <v>1533.9899999999996</v>
      </c>
      <c r="I3" s="221">
        <v>200.57999999999998</v>
      </c>
      <c r="J3" s="221">
        <v>258.45</v>
      </c>
      <c r="K3" s="221">
        <v>52.74</v>
      </c>
      <c r="L3" s="221">
        <v>80.63</v>
      </c>
      <c r="M3" s="221"/>
      <c r="N3" s="221">
        <v>22.98</v>
      </c>
      <c r="O3" s="221"/>
      <c r="P3" s="221"/>
      <c r="Q3" s="221">
        <v>0.2</v>
      </c>
      <c r="R3" s="221"/>
      <c r="S3" s="221"/>
      <c r="T3" s="221">
        <v>231.55000000000004</v>
      </c>
      <c r="U3" s="221">
        <v>11.07</v>
      </c>
      <c r="V3" s="221"/>
      <c r="W3" s="221">
        <v>1667.9599999999991</v>
      </c>
      <c r="X3" s="221">
        <v>37.13</v>
      </c>
      <c r="Y3" s="221">
        <v>24.569999999999997</v>
      </c>
      <c r="Z3" s="221">
        <v>58.769999999999996</v>
      </c>
      <c r="AA3" s="221">
        <v>1.2699999999999998</v>
      </c>
      <c r="AB3" s="221"/>
      <c r="AC3" s="221">
        <v>275.3499999999999</v>
      </c>
      <c r="AD3" s="221">
        <v>0.32</v>
      </c>
      <c r="AE3" s="221">
        <v>9.81</v>
      </c>
      <c r="AF3" s="221">
        <v>72.71000000000002</v>
      </c>
      <c r="AG3" s="221"/>
      <c r="AH3" s="221"/>
      <c r="AI3" s="221">
        <v>2</v>
      </c>
      <c r="AJ3" s="119">
        <f aca="true" t="shared" si="0" ref="AJ3:AJ31">SUM(B3:AI3)</f>
        <v>4582.3099999999995</v>
      </c>
    </row>
    <row r="4" spans="1:36" ht="10.5">
      <c r="A4" s="54" t="s">
        <v>134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>
        <v>0.5</v>
      </c>
      <c r="AA4" s="221"/>
      <c r="AB4" s="221"/>
      <c r="AC4" s="221"/>
      <c r="AD4" s="221"/>
      <c r="AE4" s="221"/>
      <c r="AF4" s="221"/>
      <c r="AG4" s="221"/>
      <c r="AH4" s="221"/>
      <c r="AI4" s="221"/>
      <c r="AJ4" s="119">
        <f t="shared" si="0"/>
        <v>0.5</v>
      </c>
    </row>
    <row r="5" spans="1:36" ht="10.5">
      <c r="A5" s="54" t="s">
        <v>135</v>
      </c>
      <c r="B5" s="221"/>
      <c r="C5" s="221"/>
      <c r="D5" s="221"/>
      <c r="E5" s="221"/>
      <c r="F5" s="221"/>
      <c r="G5" s="221"/>
      <c r="H5" s="221">
        <v>20.01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>
        <v>16.78</v>
      </c>
      <c r="U5" s="221"/>
      <c r="V5" s="221"/>
      <c r="W5" s="221"/>
      <c r="X5" s="221">
        <v>0.12</v>
      </c>
      <c r="Y5" s="221"/>
      <c r="Z5" s="221">
        <v>3</v>
      </c>
      <c r="AA5" s="221"/>
      <c r="AB5" s="221"/>
      <c r="AC5" s="221">
        <v>3</v>
      </c>
      <c r="AD5" s="221"/>
      <c r="AE5" s="221"/>
      <c r="AF5" s="221">
        <v>18.4</v>
      </c>
      <c r="AG5" s="221"/>
      <c r="AH5" s="221"/>
      <c r="AI5" s="221"/>
      <c r="AJ5" s="119">
        <f t="shared" si="0"/>
        <v>61.31</v>
      </c>
    </row>
    <row r="6" spans="1:36" ht="10.5">
      <c r="A6" s="54" t="s">
        <v>136</v>
      </c>
      <c r="B6" s="221"/>
      <c r="C6" s="221"/>
      <c r="D6" s="221"/>
      <c r="E6" s="221"/>
      <c r="F6" s="221"/>
      <c r="G6" s="221"/>
      <c r="H6" s="221">
        <v>0.25</v>
      </c>
      <c r="I6" s="221">
        <v>2.02</v>
      </c>
      <c r="J6" s="221"/>
      <c r="K6" s="221"/>
      <c r="L6" s="221"/>
      <c r="M6" s="221"/>
      <c r="N6" s="221">
        <v>0.5</v>
      </c>
      <c r="O6" s="221">
        <v>0.01</v>
      </c>
      <c r="P6" s="221"/>
      <c r="Q6" s="221"/>
      <c r="R6" s="221"/>
      <c r="S6" s="221"/>
      <c r="T6" s="221">
        <v>8.64</v>
      </c>
      <c r="U6" s="221"/>
      <c r="V6" s="221"/>
      <c r="W6" s="221">
        <v>4.5</v>
      </c>
      <c r="X6" s="221"/>
      <c r="Y6" s="221"/>
      <c r="Z6" s="221">
        <v>27.06</v>
      </c>
      <c r="AA6" s="221"/>
      <c r="AB6" s="221"/>
      <c r="AC6" s="221">
        <v>8.46</v>
      </c>
      <c r="AD6" s="221"/>
      <c r="AE6" s="221">
        <v>0.02</v>
      </c>
      <c r="AF6" s="221">
        <v>1</v>
      </c>
      <c r="AG6" s="221"/>
      <c r="AH6" s="221"/>
      <c r="AI6" s="221"/>
      <c r="AJ6" s="119">
        <f t="shared" si="0"/>
        <v>52.46</v>
      </c>
    </row>
    <row r="7" spans="1:36" ht="10.5">
      <c r="A7" s="54" t="s">
        <v>137</v>
      </c>
      <c r="B7" s="221"/>
      <c r="C7" s="221"/>
      <c r="D7" s="221"/>
      <c r="E7" s="221"/>
      <c r="F7" s="221"/>
      <c r="G7" s="221">
        <v>6.7</v>
      </c>
      <c r="H7" s="221">
        <v>161.61</v>
      </c>
      <c r="I7" s="221">
        <v>8</v>
      </c>
      <c r="J7" s="221">
        <v>65.71000000000001</v>
      </c>
      <c r="K7" s="221"/>
      <c r="L7" s="221">
        <v>34.3</v>
      </c>
      <c r="M7" s="221"/>
      <c r="N7" s="221"/>
      <c r="O7" s="221"/>
      <c r="P7" s="221"/>
      <c r="Q7" s="221"/>
      <c r="R7" s="221"/>
      <c r="S7" s="221"/>
      <c r="T7" s="221">
        <v>165.35</v>
      </c>
      <c r="U7" s="221"/>
      <c r="V7" s="221"/>
      <c r="W7" s="221">
        <v>26.43</v>
      </c>
      <c r="X7" s="221">
        <v>1.6</v>
      </c>
      <c r="Y7" s="221"/>
      <c r="Z7" s="221">
        <v>3.73</v>
      </c>
      <c r="AA7" s="221"/>
      <c r="AB7" s="221"/>
      <c r="AC7" s="221">
        <v>33.08</v>
      </c>
      <c r="AD7" s="221"/>
      <c r="AE7" s="221"/>
      <c r="AF7" s="221">
        <v>8.82</v>
      </c>
      <c r="AG7" s="221"/>
      <c r="AH7" s="221"/>
      <c r="AI7" s="221"/>
      <c r="AJ7" s="119">
        <f t="shared" si="0"/>
        <v>515.33</v>
      </c>
    </row>
    <row r="8" spans="1:36" ht="10.5">
      <c r="A8" s="54" t="s">
        <v>138</v>
      </c>
      <c r="B8" s="221"/>
      <c r="C8" s="221">
        <v>10.549999999999999</v>
      </c>
      <c r="D8" s="221"/>
      <c r="E8" s="221"/>
      <c r="F8" s="221"/>
      <c r="G8" s="221">
        <v>5.6000000000000005</v>
      </c>
      <c r="H8" s="221">
        <v>817.3600000000004</v>
      </c>
      <c r="I8" s="221"/>
      <c r="J8" s="221">
        <v>208.73000000000005</v>
      </c>
      <c r="K8" s="221"/>
      <c r="L8" s="221">
        <v>11.31</v>
      </c>
      <c r="M8" s="221"/>
      <c r="N8" s="221">
        <v>0.12</v>
      </c>
      <c r="O8" s="221">
        <v>1.08</v>
      </c>
      <c r="P8" s="221"/>
      <c r="Q8" s="221">
        <v>11.62</v>
      </c>
      <c r="R8" s="221"/>
      <c r="S8" s="221"/>
      <c r="T8" s="221">
        <v>519.8999999999999</v>
      </c>
      <c r="U8" s="221">
        <v>1.04</v>
      </c>
      <c r="V8" s="221"/>
      <c r="W8" s="221">
        <v>0.8</v>
      </c>
      <c r="X8" s="221">
        <v>1.2</v>
      </c>
      <c r="Y8" s="221"/>
      <c r="Z8" s="221">
        <v>41.00000000000001</v>
      </c>
      <c r="AA8" s="221"/>
      <c r="AB8" s="221"/>
      <c r="AC8" s="221">
        <v>17.35</v>
      </c>
      <c r="AD8" s="221"/>
      <c r="AE8" s="221">
        <v>0.25</v>
      </c>
      <c r="AF8" s="221">
        <v>382.47</v>
      </c>
      <c r="AG8" s="221"/>
      <c r="AH8" s="221"/>
      <c r="AI8" s="221"/>
      <c r="AJ8" s="119">
        <f t="shared" si="0"/>
        <v>2030.3799999999999</v>
      </c>
    </row>
    <row r="9" spans="1:36" ht="10.5">
      <c r="A9" s="54" t="s">
        <v>139</v>
      </c>
      <c r="B9" s="221"/>
      <c r="C9" s="221"/>
      <c r="D9" s="221"/>
      <c r="E9" s="221"/>
      <c r="F9" s="221"/>
      <c r="G9" s="221"/>
      <c r="H9" s="221">
        <v>0.8</v>
      </c>
      <c r="I9" s="221">
        <v>15.65</v>
      </c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>
        <v>8.870000000000001</v>
      </c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119">
        <f t="shared" si="0"/>
        <v>25.32</v>
      </c>
    </row>
    <row r="10" spans="1:36" ht="10.5">
      <c r="A10" s="54" t="s">
        <v>140</v>
      </c>
      <c r="B10" s="221"/>
      <c r="C10" s="221"/>
      <c r="D10" s="221"/>
      <c r="E10" s="221"/>
      <c r="F10" s="221"/>
      <c r="G10" s="221">
        <v>2</v>
      </c>
      <c r="H10" s="221">
        <v>79.35000000000001</v>
      </c>
      <c r="I10" s="221">
        <v>17.2</v>
      </c>
      <c r="J10" s="221">
        <v>26.93</v>
      </c>
      <c r="K10" s="221"/>
      <c r="L10" s="221">
        <v>3.6</v>
      </c>
      <c r="M10" s="221"/>
      <c r="N10" s="221"/>
      <c r="O10" s="221"/>
      <c r="P10" s="221"/>
      <c r="Q10" s="221"/>
      <c r="R10" s="221"/>
      <c r="S10" s="221"/>
      <c r="T10" s="221">
        <v>41.349999999999994</v>
      </c>
      <c r="U10" s="221"/>
      <c r="V10" s="221"/>
      <c r="W10" s="221">
        <v>33.35</v>
      </c>
      <c r="X10" s="221"/>
      <c r="Y10" s="221"/>
      <c r="Z10" s="221">
        <v>13</v>
      </c>
      <c r="AA10" s="221"/>
      <c r="AB10" s="221"/>
      <c r="AC10" s="221">
        <v>24.27</v>
      </c>
      <c r="AD10" s="221"/>
      <c r="AE10" s="221"/>
      <c r="AF10" s="221">
        <v>15</v>
      </c>
      <c r="AG10" s="221"/>
      <c r="AH10" s="221"/>
      <c r="AI10" s="221"/>
      <c r="AJ10" s="119">
        <f t="shared" si="0"/>
        <v>256.05</v>
      </c>
    </row>
    <row r="11" spans="1:36" ht="10.5">
      <c r="A11" s="54" t="s">
        <v>141</v>
      </c>
      <c r="B11" s="221"/>
      <c r="C11" s="221"/>
      <c r="D11" s="221"/>
      <c r="E11" s="221"/>
      <c r="F11" s="221"/>
      <c r="G11" s="221">
        <v>4.44</v>
      </c>
      <c r="H11" s="221">
        <v>41.63</v>
      </c>
      <c r="I11" s="221"/>
      <c r="J11" s="221">
        <v>15.77</v>
      </c>
      <c r="K11" s="221"/>
      <c r="L11" s="221">
        <v>6.390000000000001</v>
      </c>
      <c r="M11" s="221"/>
      <c r="N11" s="221"/>
      <c r="O11" s="221"/>
      <c r="P11" s="221"/>
      <c r="Q11" s="221"/>
      <c r="R11" s="221"/>
      <c r="S11" s="221"/>
      <c r="T11" s="221">
        <v>21.24</v>
      </c>
      <c r="U11" s="221"/>
      <c r="V11" s="221"/>
      <c r="W11" s="221"/>
      <c r="X11" s="221"/>
      <c r="Y11" s="221"/>
      <c r="Z11" s="221">
        <v>3.11</v>
      </c>
      <c r="AA11" s="221"/>
      <c r="AB11" s="221"/>
      <c r="AC11" s="221">
        <v>3.29</v>
      </c>
      <c r="AD11" s="221"/>
      <c r="AE11" s="221"/>
      <c r="AF11" s="221">
        <v>1.89</v>
      </c>
      <c r="AG11" s="221"/>
      <c r="AH11" s="221"/>
      <c r="AI11" s="221"/>
      <c r="AJ11" s="119">
        <f t="shared" si="0"/>
        <v>97.76</v>
      </c>
    </row>
    <row r="12" spans="1:36" ht="10.5">
      <c r="A12" s="54" t="s">
        <v>142</v>
      </c>
      <c r="B12" s="221"/>
      <c r="C12" s="221">
        <v>0.3</v>
      </c>
      <c r="D12" s="221"/>
      <c r="E12" s="221"/>
      <c r="F12" s="221"/>
      <c r="G12" s="221">
        <v>34.1</v>
      </c>
      <c r="H12" s="221">
        <v>275.99</v>
      </c>
      <c r="I12" s="221">
        <v>13.2</v>
      </c>
      <c r="J12" s="221">
        <v>8.1</v>
      </c>
      <c r="K12" s="221"/>
      <c r="L12" s="221">
        <v>10.5</v>
      </c>
      <c r="M12" s="221"/>
      <c r="N12" s="221"/>
      <c r="O12" s="221"/>
      <c r="P12" s="221"/>
      <c r="Q12" s="221"/>
      <c r="R12" s="221"/>
      <c r="S12" s="221"/>
      <c r="T12" s="221">
        <v>54.99999999999999</v>
      </c>
      <c r="U12" s="221"/>
      <c r="V12" s="221"/>
      <c r="W12" s="221">
        <v>39.800000000000004</v>
      </c>
      <c r="X12" s="221"/>
      <c r="Y12" s="221"/>
      <c r="Z12" s="221">
        <v>8.7</v>
      </c>
      <c r="AA12" s="221"/>
      <c r="AB12" s="221"/>
      <c r="AC12" s="221">
        <v>8.55</v>
      </c>
      <c r="AD12" s="221"/>
      <c r="AE12" s="221"/>
      <c r="AF12" s="221">
        <v>50.7</v>
      </c>
      <c r="AG12" s="221"/>
      <c r="AH12" s="221"/>
      <c r="AI12" s="221"/>
      <c r="AJ12" s="119">
        <f t="shared" si="0"/>
        <v>504.94</v>
      </c>
    </row>
    <row r="13" spans="1:36" ht="10.5">
      <c r="A13" s="54" t="s">
        <v>143</v>
      </c>
      <c r="B13" s="221"/>
      <c r="C13" s="221">
        <v>8.399999999999999</v>
      </c>
      <c r="D13" s="221"/>
      <c r="E13" s="221"/>
      <c r="F13" s="221"/>
      <c r="G13" s="221"/>
      <c r="H13" s="221">
        <v>126.05</v>
      </c>
      <c r="I13" s="221"/>
      <c r="J13" s="221">
        <v>13.6</v>
      </c>
      <c r="K13" s="221"/>
      <c r="L13" s="221"/>
      <c r="M13" s="221"/>
      <c r="N13" s="221"/>
      <c r="O13" s="221"/>
      <c r="P13" s="221"/>
      <c r="Q13" s="221"/>
      <c r="R13" s="221"/>
      <c r="S13" s="221"/>
      <c r="T13" s="221">
        <v>10.2</v>
      </c>
      <c r="U13" s="221"/>
      <c r="V13" s="221"/>
      <c r="W13" s="221">
        <v>4.75</v>
      </c>
      <c r="X13" s="221"/>
      <c r="Y13" s="221"/>
      <c r="Z13" s="221"/>
      <c r="AA13" s="221"/>
      <c r="AB13" s="221"/>
      <c r="AC13" s="221"/>
      <c r="AD13" s="221"/>
      <c r="AE13" s="221"/>
      <c r="AF13" s="221">
        <v>23.25</v>
      </c>
      <c r="AG13" s="221"/>
      <c r="AH13" s="221"/>
      <c r="AI13" s="221"/>
      <c r="AJ13" s="119">
        <f t="shared" si="0"/>
        <v>186.24999999999997</v>
      </c>
    </row>
    <row r="14" spans="1:36" ht="10.5">
      <c r="A14" s="54" t="s">
        <v>144</v>
      </c>
      <c r="B14" s="221"/>
      <c r="C14" s="221"/>
      <c r="D14" s="221"/>
      <c r="E14" s="221"/>
      <c r="F14" s="221"/>
      <c r="G14" s="221">
        <v>8.04</v>
      </c>
      <c r="H14" s="221">
        <v>545.48</v>
      </c>
      <c r="I14" s="221">
        <v>24.200000000000003</v>
      </c>
      <c r="J14" s="221">
        <v>66.55</v>
      </c>
      <c r="K14" s="221"/>
      <c r="L14" s="221"/>
      <c r="M14" s="221"/>
      <c r="N14" s="221"/>
      <c r="O14" s="221"/>
      <c r="P14" s="221"/>
      <c r="Q14" s="221">
        <v>2</v>
      </c>
      <c r="R14" s="221"/>
      <c r="S14" s="221"/>
      <c r="T14" s="221">
        <v>123.10999999999997</v>
      </c>
      <c r="U14" s="221"/>
      <c r="V14" s="221"/>
      <c r="W14" s="221">
        <v>114.49</v>
      </c>
      <c r="X14" s="221"/>
      <c r="Y14" s="221"/>
      <c r="Z14" s="221">
        <v>11.7</v>
      </c>
      <c r="AA14" s="221"/>
      <c r="AB14" s="221"/>
      <c r="AC14" s="221">
        <v>32.86</v>
      </c>
      <c r="AD14" s="221"/>
      <c r="AE14" s="221">
        <v>1.5</v>
      </c>
      <c r="AF14" s="221">
        <v>64.29999999999998</v>
      </c>
      <c r="AG14" s="221"/>
      <c r="AH14" s="221"/>
      <c r="AI14" s="221"/>
      <c r="AJ14" s="119">
        <f t="shared" si="0"/>
        <v>994.23</v>
      </c>
    </row>
    <row r="15" spans="1:36" ht="10.5">
      <c r="A15" s="54" t="s">
        <v>145</v>
      </c>
      <c r="B15" s="221"/>
      <c r="C15" s="221">
        <v>18.81</v>
      </c>
      <c r="D15" s="221"/>
      <c r="E15" s="221"/>
      <c r="F15" s="221"/>
      <c r="G15" s="221">
        <v>16.09</v>
      </c>
      <c r="H15" s="221">
        <v>1418.5200000000002</v>
      </c>
      <c r="I15" s="221"/>
      <c r="J15" s="221">
        <v>262.43</v>
      </c>
      <c r="K15" s="221"/>
      <c r="L15" s="221">
        <v>115.67999999999998</v>
      </c>
      <c r="M15" s="221"/>
      <c r="N15" s="221"/>
      <c r="O15" s="221"/>
      <c r="P15" s="221"/>
      <c r="Q15" s="221">
        <v>7.96</v>
      </c>
      <c r="R15" s="221"/>
      <c r="S15" s="221"/>
      <c r="T15" s="221">
        <v>562.77</v>
      </c>
      <c r="U15" s="221"/>
      <c r="V15" s="221"/>
      <c r="W15" s="221"/>
      <c r="X15" s="221">
        <v>24.16</v>
      </c>
      <c r="Y15" s="221"/>
      <c r="Z15" s="221">
        <v>106.16</v>
      </c>
      <c r="AA15" s="221"/>
      <c r="AB15" s="221"/>
      <c r="AC15" s="221">
        <v>103.35</v>
      </c>
      <c r="AD15" s="221"/>
      <c r="AE15" s="221"/>
      <c r="AF15" s="221">
        <v>188.90000000000003</v>
      </c>
      <c r="AG15" s="221"/>
      <c r="AH15" s="221"/>
      <c r="AI15" s="221"/>
      <c r="AJ15" s="119">
        <f t="shared" si="0"/>
        <v>2824.83</v>
      </c>
    </row>
    <row r="16" spans="1:36" ht="10.5">
      <c r="A16" s="54" t="s">
        <v>146</v>
      </c>
      <c r="B16" s="221"/>
      <c r="C16" s="221"/>
      <c r="D16" s="221"/>
      <c r="E16" s="221"/>
      <c r="F16" s="221"/>
      <c r="G16" s="221">
        <v>3.54</v>
      </c>
      <c r="H16" s="221">
        <v>129.06</v>
      </c>
      <c r="I16" s="221"/>
      <c r="J16" s="221">
        <v>19.3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>
        <v>27.849999999999998</v>
      </c>
      <c r="U16" s="221">
        <v>0.14</v>
      </c>
      <c r="V16" s="221">
        <v>0.1</v>
      </c>
      <c r="W16" s="221">
        <v>42.10000000000001</v>
      </c>
      <c r="X16" s="221">
        <v>0.8</v>
      </c>
      <c r="Y16" s="221"/>
      <c r="Z16" s="221">
        <v>8.3</v>
      </c>
      <c r="AA16" s="221"/>
      <c r="AB16" s="221">
        <v>0.4</v>
      </c>
      <c r="AC16" s="221">
        <v>27.709999999999997</v>
      </c>
      <c r="AD16" s="221"/>
      <c r="AE16" s="221"/>
      <c r="AF16" s="221">
        <v>12.370000000000001</v>
      </c>
      <c r="AG16" s="221"/>
      <c r="AH16" s="221"/>
      <c r="AI16" s="221"/>
      <c r="AJ16" s="119">
        <f t="shared" si="0"/>
        <v>271.67</v>
      </c>
    </row>
    <row r="17" spans="1:36" ht="10.5">
      <c r="A17" s="54" t="s">
        <v>147</v>
      </c>
      <c r="B17" s="221"/>
      <c r="C17" s="221"/>
      <c r="D17" s="221"/>
      <c r="E17" s="221"/>
      <c r="F17" s="221"/>
      <c r="G17" s="221"/>
      <c r="H17" s="221">
        <v>98.15</v>
      </c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>
        <v>24.55</v>
      </c>
      <c r="U17" s="221"/>
      <c r="V17" s="221"/>
      <c r="W17" s="221"/>
      <c r="X17" s="221">
        <v>2.5</v>
      </c>
      <c r="Y17" s="221"/>
      <c r="Z17" s="221"/>
      <c r="AA17" s="221"/>
      <c r="AB17" s="221"/>
      <c r="AC17" s="221">
        <v>0.7</v>
      </c>
      <c r="AD17" s="221"/>
      <c r="AE17" s="221"/>
      <c r="AF17" s="221">
        <v>12.200000000000001</v>
      </c>
      <c r="AG17" s="221"/>
      <c r="AH17" s="221"/>
      <c r="AI17" s="221"/>
      <c r="AJ17" s="119">
        <f t="shared" si="0"/>
        <v>138.1</v>
      </c>
    </row>
    <row r="18" spans="1:36" ht="10.5">
      <c r="A18" s="54" t="s">
        <v>148</v>
      </c>
      <c r="B18" s="221"/>
      <c r="C18" s="221">
        <v>1.6</v>
      </c>
      <c r="D18" s="221"/>
      <c r="E18" s="221"/>
      <c r="F18" s="221"/>
      <c r="G18" s="221">
        <v>47.53</v>
      </c>
      <c r="H18" s="221">
        <v>1677.6900000000003</v>
      </c>
      <c r="I18" s="221">
        <v>18.2</v>
      </c>
      <c r="J18" s="221">
        <v>679.1200000000001</v>
      </c>
      <c r="K18" s="221"/>
      <c r="L18" s="221">
        <v>157.80999999999997</v>
      </c>
      <c r="M18" s="221"/>
      <c r="N18" s="221">
        <v>3.74</v>
      </c>
      <c r="O18" s="221"/>
      <c r="P18" s="221"/>
      <c r="Q18" s="221"/>
      <c r="R18" s="221">
        <v>8</v>
      </c>
      <c r="S18" s="221"/>
      <c r="T18" s="221">
        <v>396.6799999999999</v>
      </c>
      <c r="U18" s="221">
        <v>1.96</v>
      </c>
      <c r="V18" s="221"/>
      <c r="W18" s="221">
        <v>244.09</v>
      </c>
      <c r="X18" s="221">
        <v>20.36</v>
      </c>
      <c r="Y18" s="221">
        <v>24.630000000000003</v>
      </c>
      <c r="Z18" s="221">
        <v>15.3</v>
      </c>
      <c r="AA18" s="221"/>
      <c r="AB18" s="221">
        <v>11.98</v>
      </c>
      <c r="AC18" s="221">
        <v>689.27</v>
      </c>
      <c r="AD18" s="221"/>
      <c r="AE18" s="221">
        <v>19.97</v>
      </c>
      <c r="AF18" s="221">
        <v>257.75</v>
      </c>
      <c r="AG18" s="221"/>
      <c r="AH18" s="221"/>
      <c r="AI18" s="221"/>
      <c r="AJ18" s="119">
        <f t="shared" si="0"/>
        <v>4275.68</v>
      </c>
    </row>
    <row r="19" spans="1:36" ht="10.5">
      <c r="A19" s="54" t="s">
        <v>149</v>
      </c>
      <c r="B19" s="221"/>
      <c r="C19" s="221">
        <v>5.5</v>
      </c>
      <c r="D19" s="221"/>
      <c r="E19" s="221"/>
      <c r="F19" s="221"/>
      <c r="G19" s="221">
        <v>6.870000000000001</v>
      </c>
      <c r="H19" s="221">
        <v>395.42999999999995</v>
      </c>
      <c r="I19" s="221">
        <v>18.83</v>
      </c>
      <c r="J19" s="221">
        <v>110.55</v>
      </c>
      <c r="K19" s="221"/>
      <c r="L19" s="221">
        <v>6.8</v>
      </c>
      <c r="M19" s="221"/>
      <c r="N19" s="221"/>
      <c r="O19" s="221"/>
      <c r="P19" s="221"/>
      <c r="Q19" s="221">
        <v>6.83</v>
      </c>
      <c r="R19" s="221"/>
      <c r="S19" s="221"/>
      <c r="T19" s="221">
        <v>150.37</v>
      </c>
      <c r="U19" s="221"/>
      <c r="V19" s="221"/>
      <c r="W19" s="221"/>
      <c r="X19" s="221">
        <v>6.29</v>
      </c>
      <c r="Y19" s="221"/>
      <c r="Z19" s="221">
        <v>22.01</v>
      </c>
      <c r="AA19" s="221"/>
      <c r="AB19" s="221"/>
      <c r="AC19" s="221">
        <v>94.24999999999999</v>
      </c>
      <c r="AD19" s="221"/>
      <c r="AE19" s="221"/>
      <c r="AF19" s="221">
        <v>51.56</v>
      </c>
      <c r="AG19" s="221"/>
      <c r="AH19" s="221"/>
      <c r="AI19" s="221"/>
      <c r="AJ19" s="119">
        <f t="shared" si="0"/>
        <v>875.29</v>
      </c>
    </row>
    <row r="20" spans="1:36" ht="10.5">
      <c r="A20" s="54" t="s">
        <v>150</v>
      </c>
      <c r="B20" s="221"/>
      <c r="C20" s="221"/>
      <c r="D20" s="221"/>
      <c r="E20" s="221"/>
      <c r="F20" s="221"/>
      <c r="G20" s="221">
        <v>20.43</v>
      </c>
      <c r="H20" s="221">
        <v>143.11</v>
      </c>
      <c r="I20" s="221">
        <v>13.530000000000001</v>
      </c>
      <c r="J20" s="221">
        <v>59.1</v>
      </c>
      <c r="K20" s="221"/>
      <c r="L20" s="221">
        <v>10.389999999999999</v>
      </c>
      <c r="M20" s="221"/>
      <c r="N20" s="221"/>
      <c r="O20" s="221"/>
      <c r="P20" s="221"/>
      <c r="Q20" s="221"/>
      <c r="R20" s="221"/>
      <c r="S20" s="221"/>
      <c r="T20" s="221">
        <v>97.07999999999998</v>
      </c>
      <c r="U20" s="221"/>
      <c r="V20" s="221"/>
      <c r="W20" s="221">
        <v>42.75</v>
      </c>
      <c r="X20" s="221"/>
      <c r="Y20" s="221">
        <v>16.38</v>
      </c>
      <c r="Z20" s="221">
        <v>8.96</v>
      </c>
      <c r="AA20" s="221"/>
      <c r="AB20" s="221"/>
      <c r="AC20" s="221">
        <v>28.259999999999998</v>
      </c>
      <c r="AD20" s="221"/>
      <c r="AE20" s="221"/>
      <c r="AF20" s="221">
        <v>45.00000000000001</v>
      </c>
      <c r="AG20" s="221"/>
      <c r="AH20" s="221"/>
      <c r="AI20" s="221"/>
      <c r="AJ20" s="119">
        <f t="shared" si="0"/>
        <v>484.98999999999995</v>
      </c>
    </row>
    <row r="21" spans="1:36" ht="10.5">
      <c r="A21" s="54" t="s">
        <v>151</v>
      </c>
      <c r="B21" s="221"/>
      <c r="C21" s="221">
        <v>4.2</v>
      </c>
      <c r="D21" s="221"/>
      <c r="E21" s="221"/>
      <c r="F21" s="221"/>
      <c r="G21" s="221">
        <v>28.28</v>
      </c>
      <c r="H21" s="221">
        <v>457.64</v>
      </c>
      <c r="I21" s="221">
        <v>6.3500000000000005</v>
      </c>
      <c r="J21" s="221">
        <v>117.17999999999999</v>
      </c>
      <c r="K21" s="221"/>
      <c r="L21" s="221">
        <v>2.95</v>
      </c>
      <c r="M21" s="221"/>
      <c r="N21" s="221">
        <v>5.3</v>
      </c>
      <c r="O21" s="221"/>
      <c r="P21" s="221"/>
      <c r="Q21" s="221"/>
      <c r="R21" s="221"/>
      <c r="S21" s="221"/>
      <c r="T21" s="221">
        <v>89.1</v>
      </c>
      <c r="U21" s="221"/>
      <c r="V21" s="221"/>
      <c r="W21" s="221"/>
      <c r="X21" s="221">
        <v>2.42</v>
      </c>
      <c r="Y21" s="221"/>
      <c r="Z21" s="221">
        <v>38.74</v>
      </c>
      <c r="AA21" s="221"/>
      <c r="AB21" s="221"/>
      <c r="AC21" s="221">
        <v>61.309999999999995</v>
      </c>
      <c r="AD21" s="221"/>
      <c r="AE21" s="221">
        <v>0.25</v>
      </c>
      <c r="AF21" s="221">
        <v>105.36</v>
      </c>
      <c r="AG21" s="221"/>
      <c r="AH21" s="221"/>
      <c r="AI21" s="221"/>
      <c r="AJ21" s="119">
        <f t="shared" si="0"/>
        <v>919.0799999999999</v>
      </c>
    </row>
    <row r="22" spans="1:36" ht="10.5">
      <c r="A22" s="54" t="s">
        <v>152</v>
      </c>
      <c r="B22" s="221"/>
      <c r="C22" s="221">
        <v>3.94</v>
      </c>
      <c r="D22" s="221"/>
      <c r="E22" s="221"/>
      <c r="F22" s="221"/>
      <c r="G22" s="221">
        <v>1</v>
      </c>
      <c r="H22" s="221">
        <v>118.99</v>
      </c>
      <c r="I22" s="221"/>
      <c r="J22" s="221">
        <v>17.64</v>
      </c>
      <c r="K22" s="221"/>
      <c r="L22" s="221"/>
      <c r="M22" s="221"/>
      <c r="N22" s="221"/>
      <c r="O22" s="221"/>
      <c r="P22" s="221"/>
      <c r="Q22" s="221">
        <v>8.05</v>
      </c>
      <c r="R22" s="221"/>
      <c r="S22" s="221"/>
      <c r="T22" s="221">
        <v>51.839999999999996</v>
      </c>
      <c r="U22" s="221"/>
      <c r="V22" s="221"/>
      <c r="W22" s="221"/>
      <c r="X22" s="221"/>
      <c r="Y22" s="221"/>
      <c r="Z22" s="221">
        <v>34.84</v>
      </c>
      <c r="AA22" s="221"/>
      <c r="AB22" s="221"/>
      <c r="AC22" s="221">
        <v>7.4399999999999995</v>
      </c>
      <c r="AD22" s="221"/>
      <c r="AE22" s="221"/>
      <c r="AF22" s="221">
        <v>50.37</v>
      </c>
      <c r="AG22" s="221"/>
      <c r="AH22" s="221"/>
      <c r="AI22" s="221"/>
      <c r="AJ22" s="119">
        <f t="shared" si="0"/>
        <v>294.11</v>
      </c>
    </row>
    <row r="23" spans="1:36" ht="10.5">
      <c r="A23" s="54" t="s">
        <v>153</v>
      </c>
      <c r="B23" s="221"/>
      <c r="C23" s="221">
        <v>15.499999999999998</v>
      </c>
      <c r="D23" s="221"/>
      <c r="E23" s="221"/>
      <c r="F23" s="221"/>
      <c r="G23" s="221">
        <v>31.01</v>
      </c>
      <c r="H23" s="221">
        <v>1717.299999999999</v>
      </c>
      <c r="I23" s="221">
        <v>11.540000000000001</v>
      </c>
      <c r="J23" s="221">
        <v>417.53000000000003</v>
      </c>
      <c r="K23" s="221">
        <v>0.12</v>
      </c>
      <c r="L23" s="221">
        <v>141.23000000000002</v>
      </c>
      <c r="M23" s="221"/>
      <c r="N23" s="221">
        <v>4.54</v>
      </c>
      <c r="O23" s="221"/>
      <c r="P23" s="221"/>
      <c r="Q23" s="221">
        <v>7.330000000000001</v>
      </c>
      <c r="R23" s="221"/>
      <c r="S23" s="221"/>
      <c r="T23" s="221">
        <v>634.2499999999999</v>
      </c>
      <c r="U23" s="221">
        <v>2.44</v>
      </c>
      <c r="V23" s="221"/>
      <c r="W23" s="221">
        <v>44.51</v>
      </c>
      <c r="X23" s="221">
        <v>49.07999999999999</v>
      </c>
      <c r="Y23" s="221">
        <v>10.3</v>
      </c>
      <c r="Z23" s="221">
        <v>116.82000000000001</v>
      </c>
      <c r="AA23" s="221"/>
      <c r="AB23" s="221"/>
      <c r="AC23" s="221">
        <v>223.06999999999996</v>
      </c>
      <c r="AD23" s="221"/>
      <c r="AE23" s="221">
        <v>1</v>
      </c>
      <c r="AF23" s="221">
        <v>260.65999999999997</v>
      </c>
      <c r="AG23" s="221"/>
      <c r="AH23" s="221">
        <v>0.18</v>
      </c>
      <c r="AI23" s="221"/>
      <c r="AJ23" s="119">
        <f t="shared" si="0"/>
        <v>3688.4099999999994</v>
      </c>
    </row>
    <row r="24" spans="1:36" ht="10.5">
      <c r="A24" s="54" t="s">
        <v>154</v>
      </c>
      <c r="B24" s="221"/>
      <c r="C24" s="221"/>
      <c r="D24" s="221"/>
      <c r="E24" s="221">
        <v>0.88</v>
      </c>
      <c r="F24" s="221">
        <v>0.49</v>
      </c>
      <c r="G24" s="221">
        <v>12.510000000000002</v>
      </c>
      <c r="H24" s="221">
        <v>1395.58</v>
      </c>
      <c r="I24" s="221"/>
      <c r="J24" s="221">
        <v>197.04000000000005</v>
      </c>
      <c r="K24" s="221"/>
      <c r="L24" s="221">
        <v>1.7</v>
      </c>
      <c r="M24" s="221">
        <v>0.44</v>
      </c>
      <c r="N24" s="221">
        <v>1.77</v>
      </c>
      <c r="O24" s="221"/>
      <c r="P24" s="221">
        <v>0.46</v>
      </c>
      <c r="Q24" s="221">
        <v>0.5</v>
      </c>
      <c r="R24" s="221"/>
      <c r="S24" s="221">
        <v>0.49</v>
      </c>
      <c r="T24" s="221">
        <v>384.48</v>
      </c>
      <c r="U24" s="221"/>
      <c r="V24" s="221"/>
      <c r="W24" s="221"/>
      <c r="X24" s="221">
        <v>0.42</v>
      </c>
      <c r="Y24" s="221"/>
      <c r="Z24" s="221">
        <v>114.00999999999999</v>
      </c>
      <c r="AA24" s="221"/>
      <c r="AB24" s="221">
        <v>3.29</v>
      </c>
      <c r="AC24" s="221">
        <v>24.12</v>
      </c>
      <c r="AD24" s="221">
        <v>0.48</v>
      </c>
      <c r="AE24" s="221"/>
      <c r="AF24" s="221">
        <v>36.400000000000006</v>
      </c>
      <c r="AG24" s="221">
        <v>0.4</v>
      </c>
      <c r="AH24" s="221"/>
      <c r="AI24" s="221"/>
      <c r="AJ24" s="119">
        <f t="shared" si="0"/>
        <v>2175.4600000000005</v>
      </c>
    </row>
    <row r="25" spans="1:36" ht="10.5">
      <c r="A25" s="54" t="s">
        <v>155</v>
      </c>
      <c r="B25" s="221">
        <v>1</v>
      </c>
      <c r="C25" s="221">
        <v>12.18</v>
      </c>
      <c r="D25" s="221">
        <v>1</v>
      </c>
      <c r="E25" s="221">
        <v>1</v>
      </c>
      <c r="F25" s="221"/>
      <c r="G25" s="221">
        <v>67.31</v>
      </c>
      <c r="H25" s="221">
        <v>2233.689999999999</v>
      </c>
      <c r="I25" s="221">
        <v>197.04</v>
      </c>
      <c r="J25" s="221">
        <v>343.69000000000005</v>
      </c>
      <c r="K25" s="221"/>
      <c r="L25" s="221">
        <v>114.41999999999997</v>
      </c>
      <c r="M25" s="221"/>
      <c r="N25" s="221">
        <v>14.81</v>
      </c>
      <c r="O25" s="221"/>
      <c r="P25" s="221"/>
      <c r="Q25" s="221">
        <v>14.22</v>
      </c>
      <c r="R25" s="221">
        <v>1.42</v>
      </c>
      <c r="S25" s="221"/>
      <c r="T25" s="221">
        <v>407.66999999999996</v>
      </c>
      <c r="U25" s="221">
        <v>6.8999999999999995</v>
      </c>
      <c r="V25" s="221">
        <v>4.1</v>
      </c>
      <c r="W25" s="221">
        <v>1997.78</v>
      </c>
      <c r="X25" s="221">
        <v>35.1</v>
      </c>
      <c r="Y25" s="221">
        <v>6.7</v>
      </c>
      <c r="Z25" s="221">
        <v>39.4</v>
      </c>
      <c r="AA25" s="221">
        <v>0.4</v>
      </c>
      <c r="AB25" s="221">
        <v>3.9099999999999997</v>
      </c>
      <c r="AC25" s="221">
        <v>409.99</v>
      </c>
      <c r="AD25" s="221">
        <v>0.8999999999999999</v>
      </c>
      <c r="AE25" s="221">
        <v>29.389999999999997</v>
      </c>
      <c r="AF25" s="221">
        <v>267.97999999999996</v>
      </c>
      <c r="AG25" s="221">
        <v>1</v>
      </c>
      <c r="AH25" s="221"/>
      <c r="AI25" s="221">
        <v>1.8</v>
      </c>
      <c r="AJ25" s="119">
        <f t="shared" si="0"/>
        <v>6214.799999999998</v>
      </c>
    </row>
    <row r="26" spans="1:36" ht="10.5">
      <c r="A26" s="54" t="s">
        <v>156</v>
      </c>
      <c r="B26" s="221"/>
      <c r="C26" s="221"/>
      <c r="D26" s="221"/>
      <c r="E26" s="221"/>
      <c r="F26" s="221"/>
      <c r="G26" s="221">
        <v>89.88999999999997</v>
      </c>
      <c r="H26" s="221">
        <v>213.57000000000002</v>
      </c>
      <c r="I26" s="221"/>
      <c r="J26" s="221">
        <v>53.89</v>
      </c>
      <c r="K26" s="221"/>
      <c r="L26" s="221">
        <v>27.25</v>
      </c>
      <c r="M26" s="221"/>
      <c r="N26" s="221"/>
      <c r="O26" s="221"/>
      <c r="P26" s="221"/>
      <c r="Q26" s="221"/>
      <c r="R26" s="221"/>
      <c r="S26" s="221"/>
      <c r="T26" s="221">
        <v>91.86</v>
      </c>
      <c r="U26" s="221"/>
      <c r="V26" s="221"/>
      <c r="W26" s="221">
        <v>7</v>
      </c>
      <c r="X26" s="221">
        <v>16.3</v>
      </c>
      <c r="Y26" s="221"/>
      <c r="Z26" s="221">
        <v>31.32</v>
      </c>
      <c r="AA26" s="221"/>
      <c r="AB26" s="221">
        <v>5.8</v>
      </c>
      <c r="AC26" s="221">
        <v>65.76</v>
      </c>
      <c r="AD26" s="221"/>
      <c r="AE26" s="221"/>
      <c r="AF26" s="221">
        <v>34.42</v>
      </c>
      <c r="AG26" s="221"/>
      <c r="AH26" s="221"/>
      <c r="AI26" s="221"/>
      <c r="AJ26" s="119">
        <f t="shared" si="0"/>
        <v>637.06</v>
      </c>
    </row>
    <row r="27" spans="1:36" ht="10.5">
      <c r="A27" s="54" t="s">
        <v>157</v>
      </c>
      <c r="B27" s="221"/>
      <c r="C27" s="221"/>
      <c r="D27" s="221"/>
      <c r="E27" s="221"/>
      <c r="F27" s="221"/>
      <c r="G27" s="221">
        <v>17.25</v>
      </c>
      <c r="H27" s="221">
        <v>1358.5599999999995</v>
      </c>
      <c r="I27" s="221">
        <v>18</v>
      </c>
      <c r="J27" s="221">
        <v>334.74999999999994</v>
      </c>
      <c r="K27" s="221"/>
      <c r="L27" s="221">
        <v>19</v>
      </c>
      <c r="M27" s="221"/>
      <c r="N27" s="221"/>
      <c r="O27" s="221"/>
      <c r="P27" s="221"/>
      <c r="Q27" s="221"/>
      <c r="R27" s="221"/>
      <c r="S27" s="221"/>
      <c r="T27" s="221">
        <v>313.96</v>
      </c>
      <c r="U27" s="221"/>
      <c r="V27" s="221">
        <v>5.2</v>
      </c>
      <c r="W27" s="221">
        <v>20.999999999999996</v>
      </c>
      <c r="X27" s="221">
        <v>6.1</v>
      </c>
      <c r="Y27" s="221"/>
      <c r="Z27" s="221">
        <v>29.130000000000003</v>
      </c>
      <c r="AA27" s="221"/>
      <c r="AB27" s="221">
        <v>3</v>
      </c>
      <c r="AC27" s="221">
        <v>55.32</v>
      </c>
      <c r="AD27" s="221"/>
      <c r="AE27" s="221"/>
      <c r="AF27" s="221">
        <v>93.97999999999999</v>
      </c>
      <c r="AG27" s="221"/>
      <c r="AH27" s="221"/>
      <c r="AI27" s="221"/>
      <c r="AJ27" s="119">
        <f t="shared" si="0"/>
        <v>2275.2499999999995</v>
      </c>
    </row>
    <row r="28" spans="1:36" ht="10.5">
      <c r="A28" s="54" t="s">
        <v>158</v>
      </c>
      <c r="B28" s="221"/>
      <c r="C28" s="221">
        <v>1.5</v>
      </c>
      <c r="D28" s="221"/>
      <c r="E28" s="221"/>
      <c r="F28" s="221"/>
      <c r="G28" s="221"/>
      <c r="H28" s="221">
        <v>379.39000000000004</v>
      </c>
      <c r="I28" s="221"/>
      <c r="J28" s="221">
        <v>56.36</v>
      </c>
      <c r="K28" s="221"/>
      <c r="L28" s="221">
        <v>3.4</v>
      </c>
      <c r="M28" s="221"/>
      <c r="N28" s="221"/>
      <c r="O28" s="221"/>
      <c r="P28" s="221"/>
      <c r="Q28" s="221"/>
      <c r="R28" s="221"/>
      <c r="S28" s="221"/>
      <c r="T28" s="221">
        <v>135.29999999999998</v>
      </c>
      <c r="U28" s="221"/>
      <c r="V28" s="221"/>
      <c r="W28" s="221"/>
      <c r="X28" s="221"/>
      <c r="Y28" s="221"/>
      <c r="Z28" s="221">
        <v>13.2</v>
      </c>
      <c r="AA28" s="221"/>
      <c r="AB28" s="221"/>
      <c r="AC28" s="221">
        <v>37.66</v>
      </c>
      <c r="AD28" s="221"/>
      <c r="AE28" s="221"/>
      <c r="AF28" s="221">
        <v>212.42999999999998</v>
      </c>
      <c r="AG28" s="221"/>
      <c r="AH28" s="221"/>
      <c r="AI28" s="221"/>
      <c r="AJ28" s="119">
        <f t="shared" si="0"/>
        <v>839.24</v>
      </c>
    </row>
    <row r="29" spans="1:36" ht="10.5">
      <c r="A29" s="54" t="s">
        <v>159</v>
      </c>
      <c r="B29" s="221"/>
      <c r="C29" s="221"/>
      <c r="D29" s="221"/>
      <c r="E29" s="221"/>
      <c r="F29" s="221"/>
      <c r="G29" s="221"/>
      <c r="H29" s="221">
        <v>7.5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>
        <v>11.1</v>
      </c>
      <c r="U29" s="221"/>
      <c r="V29" s="221"/>
      <c r="W29" s="221">
        <v>8</v>
      </c>
      <c r="X29" s="221"/>
      <c r="Y29" s="221"/>
      <c r="Z29" s="221">
        <v>1.5</v>
      </c>
      <c r="AA29" s="221"/>
      <c r="AB29" s="221"/>
      <c r="AC29" s="221"/>
      <c r="AD29" s="221"/>
      <c r="AE29" s="221"/>
      <c r="AF29" s="221">
        <v>2.7</v>
      </c>
      <c r="AG29" s="221"/>
      <c r="AH29" s="221"/>
      <c r="AI29" s="221"/>
      <c r="AJ29" s="119">
        <f t="shared" si="0"/>
        <v>30.8</v>
      </c>
    </row>
    <row r="30" spans="1:36" ht="10.5">
      <c r="A30" s="54" t="s">
        <v>160</v>
      </c>
      <c r="B30" s="221"/>
      <c r="C30" s="221"/>
      <c r="D30" s="221"/>
      <c r="E30" s="221"/>
      <c r="F30" s="221"/>
      <c r="G30" s="221">
        <v>32.82</v>
      </c>
      <c r="H30" s="221">
        <v>840.8899999999998</v>
      </c>
      <c r="I30" s="221">
        <v>3.25</v>
      </c>
      <c r="J30" s="221">
        <v>185.14000000000001</v>
      </c>
      <c r="K30" s="221">
        <v>3</v>
      </c>
      <c r="L30" s="221">
        <v>11.57</v>
      </c>
      <c r="M30" s="221"/>
      <c r="N30" s="221"/>
      <c r="O30" s="221"/>
      <c r="P30" s="221"/>
      <c r="Q30" s="221">
        <v>9.7</v>
      </c>
      <c r="R30" s="221"/>
      <c r="S30" s="221"/>
      <c r="T30" s="221">
        <v>302.46</v>
      </c>
      <c r="U30" s="221"/>
      <c r="V30" s="221"/>
      <c r="W30" s="221">
        <v>389.8499999999998</v>
      </c>
      <c r="X30" s="221">
        <v>18.42</v>
      </c>
      <c r="Y30" s="221">
        <v>12.73</v>
      </c>
      <c r="Z30" s="221">
        <v>31.1</v>
      </c>
      <c r="AA30" s="221"/>
      <c r="AB30" s="221">
        <v>12.55</v>
      </c>
      <c r="AC30" s="221">
        <v>104.51999999999998</v>
      </c>
      <c r="AD30" s="221"/>
      <c r="AE30" s="221"/>
      <c r="AF30" s="221">
        <v>223.93999999999997</v>
      </c>
      <c r="AG30" s="221"/>
      <c r="AH30" s="221"/>
      <c r="AI30" s="221"/>
      <c r="AJ30" s="119">
        <f t="shared" si="0"/>
        <v>2181.9399999999996</v>
      </c>
    </row>
    <row r="31" spans="1:36" ht="10.5">
      <c r="A31" s="54" t="s">
        <v>161</v>
      </c>
      <c r="B31" s="221"/>
      <c r="C31" s="221"/>
      <c r="D31" s="221"/>
      <c r="E31" s="221"/>
      <c r="F31" s="221"/>
      <c r="G31" s="221">
        <v>9.5</v>
      </c>
      <c r="H31" s="221">
        <v>279.09000000000003</v>
      </c>
      <c r="I31" s="221"/>
      <c r="J31" s="221">
        <v>42.79</v>
      </c>
      <c r="K31" s="221"/>
      <c r="L31" s="221">
        <v>5.2</v>
      </c>
      <c r="M31" s="221"/>
      <c r="N31" s="221"/>
      <c r="O31" s="221"/>
      <c r="P31" s="221"/>
      <c r="Q31" s="221"/>
      <c r="R31" s="221">
        <v>4</v>
      </c>
      <c r="S31" s="221"/>
      <c r="T31" s="221">
        <v>83.46</v>
      </c>
      <c r="U31" s="221"/>
      <c r="V31" s="221"/>
      <c r="W31" s="221">
        <v>9.399999999999999</v>
      </c>
      <c r="X31" s="221">
        <v>1</v>
      </c>
      <c r="Y31" s="221">
        <v>6.11</v>
      </c>
      <c r="Z31" s="221">
        <v>39.9</v>
      </c>
      <c r="AA31" s="221"/>
      <c r="AB31" s="221"/>
      <c r="AC31" s="221">
        <v>14.98</v>
      </c>
      <c r="AD31" s="221"/>
      <c r="AE31" s="221"/>
      <c r="AF31" s="221">
        <v>17.25</v>
      </c>
      <c r="AG31" s="221"/>
      <c r="AH31" s="221"/>
      <c r="AI31" s="221"/>
      <c r="AJ31" s="119">
        <f t="shared" si="0"/>
        <v>512.6800000000001</v>
      </c>
    </row>
    <row r="32" spans="1:36" s="81" customFormat="1" ht="23.25" customHeight="1">
      <c r="A32" s="80" t="s">
        <v>11</v>
      </c>
      <c r="B32" s="124">
        <f aca="true" t="shared" si="1" ref="B32:AI32">SUM(B3:B31)</f>
        <v>1</v>
      </c>
      <c r="C32" s="124">
        <f>SUM(C3:C31)</f>
        <v>82.53999999999999</v>
      </c>
      <c r="D32" s="124">
        <f t="shared" si="1"/>
        <v>3.5</v>
      </c>
      <c r="E32" s="124">
        <f t="shared" si="1"/>
        <v>1.88</v>
      </c>
      <c r="F32" s="124">
        <f t="shared" si="1"/>
        <v>0.49</v>
      </c>
      <c r="G32" s="124">
        <f t="shared" si="1"/>
        <v>482.58000000000004</v>
      </c>
      <c r="H32" s="124">
        <f t="shared" si="1"/>
        <v>16466.679999999997</v>
      </c>
      <c r="I32" s="124">
        <f t="shared" si="1"/>
        <v>567.59</v>
      </c>
      <c r="J32" s="124">
        <f t="shared" si="1"/>
        <v>3560.35</v>
      </c>
      <c r="K32" s="124">
        <f t="shared" si="1"/>
        <v>55.86</v>
      </c>
      <c r="L32" s="124">
        <f t="shared" si="1"/>
        <v>764.13</v>
      </c>
      <c r="M32" s="124">
        <f t="shared" si="1"/>
        <v>0.44</v>
      </c>
      <c r="N32" s="124">
        <f t="shared" si="1"/>
        <v>53.760000000000005</v>
      </c>
      <c r="O32" s="124">
        <f t="shared" si="1"/>
        <v>1.09</v>
      </c>
      <c r="P32" s="124">
        <f t="shared" si="1"/>
        <v>0.46</v>
      </c>
      <c r="Q32" s="124">
        <f t="shared" si="1"/>
        <v>68.41</v>
      </c>
      <c r="R32" s="124">
        <f t="shared" si="1"/>
        <v>13.42</v>
      </c>
      <c r="S32" s="124">
        <f t="shared" si="1"/>
        <v>0.49</v>
      </c>
      <c r="T32" s="124">
        <f t="shared" si="1"/>
        <v>4957.900000000001</v>
      </c>
      <c r="U32" s="124">
        <f t="shared" si="1"/>
        <v>23.55</v>
      </c>
      <c r="V32" s="124">
        <f t="shared" si="1"/>
        <v>9.399999999999999</v>
      </c>
      <c r="W32" s="124">
        <f t="shared" si="1"/>
        <v>4707.4299999999985</v>
      </c>
      <c r="X32" s="124">
        <f t="shared" si="1"/>
        <v>223</v>
      </c>
      <c r="Y32" s="124">
        <f t="shared" si="1"/>
        <v>101.42</v>
      </c>
      <c r="Z32" s="124">
        <f t="shared" si="1"/>
        <v>821.2600000000001</v>
      </c>
      <c r="AA32" s="124">
        <f t="shared" si="1"/>
        <v>1.67</v>
      </c>
      <c r="AB32" s="124">
        <f t="shared" si="1"/>
        <v>40.93000000000001</v>
      </c>
      <c r="AC32" s="124">
        <f t="shared" si="1"/>
        <v>2353.92</v>
      </c>
      <c r="AD32" s="124">
        <f t="shared" si="1"/>
        <v>1.7</v>
      </c>
      <c r="AE32" s="124">
        <f t="shared" si="1"/>
        <v>62.19</v>
      </c>
      <c r="AF32" s="124">
        <f t="shared" si="1"/>
        <v>2511.81</v>
      </c>
      <c r="AG32" s="124">
        <f t="shared" si="1"/>
        <v>1.4</v>
      </c>
      <c r="AH32" s="124">
        <f t="shared" si="1"/>
        <v>0.18</v>
      </c>
      <c r="AI32" s="124">
        <f t="shared" si="1"/>
        <v>3.8</v>
      </c>
      <c r="AJ32" s="124">
        <f>SUM(B32:AI32)</f>
        <v>37946.229999999996</v>
      </c>
    </row>
  </sheetData>
  <sheetProtection/>
  <mergeCells count="3">
    <mergeCell ref="B1:AI1"/>
    <mergeCell ref="A1:A2"/>
    <mergeCell ref="AJ1:AJ2"/>
  </mergeCells>
  <printOptions horizontalCentered="1"/>
  <pageMargins left="0" right="0" top="1.7322834645669292" bottom="0.7480314960629921" header="0.31496062992125984" footer="0.31496062992125984"/>
  <pageSetup horizontalDpi="600" verticalDpi="600" orientation="landscape" scale="60" r:id="rId2"/>
  <headerFooter>
    <oddHeader>&amp;L&amp;G&amp;C&amp;"Verdana,Negrita"SUPERFICIE COMUNAL DE CEPAJES TINTOS PARA VINIFICACIÓN (has)
REGIÓN DEL MAULE&amp;RCUADRO N° 37</oddHeader>
    <oddFooter>&amp;R&amp;F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8515625" style="18" customWidth="1"/>
    <col min="2" max="2" width="22.28125" style="18" customWidth="1"/>
    <col min="3" max="3" width="21.421875" style="18" customWidth="1"/>
    <col min="4" max="16384" width="11.421875" style="18" customWidth="1"/>
  </cols>
  <sheetData>
    <row r="1" spans="1:4" ht="24" customHeight="1">
      <c r="A1" s="292" t="s">
        <v>10</v>
      </c>
      <c r="B1" s="275" t="s">
        <v>55</v>
      </c>
      <c r="C1" s="277"/>
      <c r="D1" s="292" t="s">
        <v>11</v>
      </c>
    </row>
    <row r="2" spans="1:4" ht="32.25" customHeight="1">
      <c r="A2" s="292"/>
      <c r="B2" s="19" t="s">
        <v>1</v>
      </c>
      <c r="C2" s="19" t="s">
        <v>2</v>
      </c>
      <c r="D2" s="292"/>
    </row>
    <row r="3" spans="1:4" ht="12.75">
      <c r="A3" s="12" t="s">
        <v>176</v>
      </c>
      <c r="B3" s="14">
        <v>25.53</v>
      </c>
      <c r="C3" s="14">
        <v>214.08999999999997</v>
      </c>
      <c r="D3" s="14">
        <f aca="true" t="shared" si="0" ref="D3:D33">SUM(B3:C3)</f>
        <v>239.61999999999998</v>
      </c>
    </row>
    <row r="4" spans="1:4" ht="12.75">
      <c r="A4" s="12" t="s">
        <v>177</v>
      </c>
      <c r="B4" s="14">
        <v>61.71</v>
      </c>
      <c r="C4" s="14">
        <v>44.71</v>
      </c>
      <c r="D4" s="14">
        <f t="shared" si="0"/>
        <v>106.42</v>
      </c>
    </row>
    <row r="5" spans="1:4" ht="12.75">
      <c r="A5" s="12" t="s">
        <v>178</v>
      </c>
      <c r="B5" s="14">
        <v>94.60000000000001</v>
      </c>
      <c r="C5" s="14">
        <v>265.79</v>
      </c>
      <c r="D5" s="14">
        <f t="shared" si="0"/>
        <v>360.39000000000004</v>
      </c>
    </row>
    <row r="6" spans="1:4" ht="12.75">
      <c r="A6" s="12" t="s">
        <v>179</v>
      </c>
      <c r="B6" s="14">
        <v>50.88999999999999</v>
      </c>
      <c r="C6" s="14">
        <v>130</v>
      </c>
      <c r="D6" s="14">
        <f t="shared" si="0"/>
        <v>180.89</v>
      </c>
    </row>
    <row r="7" spans="1:4" ht="12.75">
      <c r="A7" s="12" t="s">
        <v>180</v>
      </c>
      <c r="B7" s="14">
        <v>1.5</v>
      </c>
      <c r="C7" s="14">
        <v>0.5</v>
      </c>
      <c r="D7" s="14">
        <f t="shared" si="0"/>
        <v>2</v>
      </c>
    </row>
    <row r="8" spans="1:4" ht="12.75">
      <c r="A8" s="12" t="s">
        <v>181</v>
      </c>
      <c r="B8" s="14">
        <v>869.3800000000006</v>
      </c>
      <c r="C8" s="14">
        <v>420.9499999999998</v>
      </c>
      <c r="D8" s="14">
        <f t="shared" si="0"/>
        <v>1290.3300000000004</v>
      </c>
    </row>
    <row r="9" spans="1:4" ht="12.75">
      <c r="A9" s="12" t="s">
        <v>182</v>
      </c>
      <c r="B9" s="14">
        <v>23.5</v>
      </c>
      <c r="C9" s="14">
        <v>6.4</v>
      </c>
      <c r="D9" s="14">
        <f t="shared" si="0"/>
        <v>29.9</v>
      </c>
    </row>
    <row r="10" spans="1:4" ht="12.75">
      <c r="A10" s="12" t="s">
        <v>183</v>
      </c>
      <c r="B10" s="14"/>
      <c r="C10" s="14">
        <v>3.4000000000000004</v>
      </c>
      <c r="D10" s="14">
        <f t="shared" si="0"/>
        <v>3.4000000000000004</v>
      </c>
    </row>
    <row r="11" spans="1:4" ht="12.75">
      <c r="A11" s="12" t="s">
        <v>184</v>
      </c>
      <c r="B11" s="14">
        <v>148.05999999999997</v>
      </c>
      <c r="C11" s="14">
        <v>40.309999999999995</v>
      </c>
      <c r="D11" s="14">
        <f t="shared" si="0"/>
        <v>188.36999999999998</v>
      </c>
    </row>
    <row r="12" spans="1:4" ht="12.75">
      <c r="A12" s="12" t="s">
        <v>185</v>
      </c>
      <c r="B12" s="14">
        <v>5.3</v>
      </c>
      <c r="C12" s="14">
        <v>9.4</v>
      </c>
      <c r="D12" s="14">
        <f t="shared" si="0"/>
        <v>14.7</v>
      </c>
    </row>
    <row r="13" spans="1:4" ht="12.75">
      <c r="A13" s="12" t="s">
        <v>186</v>
      </c>
      <c r="B13" s="14"/>
      <c r="C13" s="14">
        <v>60.379999999999995</v>
      </c>
      <c r="D13" s="14">
        <f t="shared" si="0"/>
        <v>60.379999999999995</v>
      </c>
    </row>
    <row r="14" spans="1:4" ht="12.75">
      <c r="A14" s="12" t="s">
        <v>187</v>
      </c>
      <c r="B14" s="14">
        <v>16.24</v>
      </c>
      <c r="C14" s="14">
        <v>61.249999999999986</v>
      </c>
      <c r="D14" s="14">
        <f t="shared" si="0"/>
        <v>77.48999999999998</v>
      </c>
    </row>
    <row r="15" spans="1:4" ht="12.75">
      <c r="A15" s="12" t="s">
        <v>188</v>
      </c>
      <c r="B15" s="14">
        <v>277.71999999999997</v>
      </c>
      <c r="C15" s="14">
        <v>192.33</v>
      </c>
      <c r="D15" s="14">
        <f t="shared" si="0"/>
        <v>470.04999999999995</v>
      </c>
    </row>
    <row r="16" spans="1:4" ht="12.75">
      <c r="A16" s="12" t="s">
        <v>189</v>
      </c>
      <c r="B16" s="14">
        <v>1.9000000000000001</v>
      </c>
      <c r="C16" s="14">
        <v>83.41</v>
      </c>
      <c r="D16" s="14">
        <f t="shared" si="0"/>
        <v>85.31</v>
      </c>
    </row>
    <row r="17" spans="1:4" ht="12.75">
      <c r="A17" s="12" t="s">
        <v>190</v>
      </c>
      <c r="B17" s="14">
        <v>166.58999999999997</v>
      </c>
      <c r="C17" s="14">
        <v>144.23999999999998</v>
      </c>
      <c r="D17" s="14">
        <f t="shared" si="0"/>
        <v>310.8299999999999</v>
      </c>
    </row>
    <row r="18" spans="1:4" ht="12.75">
      <c r="A18" s="12" t="s">
        <v>191</v>
      </c>
      <c r="B18" s="14">
        <v>98.59999999999995</v>
      </c>
      <c r="C18" s="14">
        <v>547.7400000000002</v>
      </c>
      <c r="D18" s="14">
        <f t="shared" si="0"/>
        <v>646.3400000000001</v>
      </c>
    </row>
    <row r="19" spans="1:4" ht="12.75">
      <c r="A19" s="12" t="s">
        <v>192</v>
      </c>
      <c r="B19" s="14">
        <v>9</v>
      </c>
      <c r="C19" s="14">
        <v>74.26</v>
      </c>
      <c r="D19" s="14">
        <f t="shared" si="0"/>
        <v>83.26</v>
      </c>
    </row>
    <row r="20" spans="1:4" ht="12.75">
      <c r="A20" s="12" t="s">
        <v>193</v>
      </c>
      <c r="B20" s="14">
        <v>426.57000000000016</v>
      </c>
      <c r="C20" s="14">
        <v>499.6900000000003</v>
      </c>
      <c r="D20" s="14">
        <f t="shared" si="0"/>
        <v>926.2600000000004</v>
      </c>
    </row>
    <row r="21" spans="1:4" ht="12.75">
      <c r="A21" s="12" t="s">
        <v>194</v>
      </c>
      <c r="B21" s="14">
        <v>728.7100000000005</v>
      </c>
      <c r="C21" s="14">
        <v>397.5100000000005</v>
      </c>
      <c r="D21" s="14">
        <f t="shared" si="0"/>
        <v>1126.220000000001</v>
      </c>
    </row>
    <row r="22" spans="1:4" ht="12.75">
      <c r="A22" s="12" t="s">
        <v>195</v>
      </c>
      <c r="B22" s="14">
        <v>38.17</v>
      </c>
      <c r="C22" s="14">
        <v>145.2</v>
      </c>
      <c r="D22" s="14">
        <f t="shared" si="0"/>
        <v>183.37</v>
      </c>
    </row>
    <row r="23" spans="1:4" ht="12.75">
      <c r="A23" s="12" t="s">
        <v>196</v>
      </c>
      <c r="B23" s="14">
        <v>491.20000000000005</v>
      </c>
      <c r="C23" s="14">
        <v>383.38999999999993</v>
      </c>
      <c r="D23" s="14">
        <f t="shared" si="0"/>
        <v>874.5899999999999</v>
      </c>
    </row>
    <row r="24" spans="1:4" ht="12.75">
      <c r="A24" s="12" t="s">
        <v>197</v>
      </c>
      <c r="B24" s="14">
        <v>3</v>
      </c>
      <c r="C24" s="14">
        <v>87.66000000000001</v>
      </c>
      <c r="D24" s="14">
        <f t="shared" si="0"/>
        <v>90.66000000000001</v>
      </c>
    </row>
    <row r="25" spans="1:4" ht="12.75">
      <c r="A25" s="12" t="s">
        <v>198</v>
      </c>
      <c r="B25" s="14"/>
      <c r="C25" s="14">
        <v>1.75</v>
      </c>
      <c r="D25" s="14">
        <f t="shared" si="0"/>
        <v>1.75</v>
      </c>
    </row>
    <row r="26" spans="1:4" ht="12.75">
      <c r="A26" s="12" t="s">
        <v>199</v>
      </c>
      <c r="B26" s="14">
        <v>164.89999999999998</v>
      </c>
      <c r="C26" s="14">
        <v>512.6800000000002</v>
      </c>
      <c r="D26" s="14">
        <f t="shared" si="0"/>
        <v>677.5800000000002</v>
      </c>
    </row>
    <row r="27" spans="1:4" ht="12.75">
      <c r="A27" s="12" t="s">
        <v>200</v>
      </c>
      <c r="B27" s="14">
        <v>0.89</v>
      </c>
      <c r="C27" s="14">
        <v>4.5</v>
      </c>
      <c r="D27" s="14">
        <f t="shared" si="0"/>
        <v>5.39</v>
      </c>
    </row>
    <row r="28" spans="1:4" ht="12.75">
      <c r="A28" s="12" t="s">
        <v>201</v>
      </c>
      <c r="B28" s="14">
        <v>6.450000000000001</v>
      </c>
      <c r="C28" s="14">
        <v>43.1</v>
      </c>
      <c r="D28" s="14">
        <f t="shared" si="0"/>
        <v>49.550000000000004</v>
      </c>
    </row>
    <row r="29" spans="1:4" ht="12.75">
      <c r="A29" s="12" t="s">
        <v>202</v>
      </c>
      <c r="B29" s="14">
        <v>80.01</v>
      </c>
      <c r="C29" s="14">
        <v>14.78</v>
      </c>
      <c r="D29" s="14">
        <f t="shared" si="0"/>
        <v>94.79</v>
      </c>
    </row>
    <row r="30" spans="1:4" ht="12.75">
      <c r="A30" s="12" t="s">
        <v>203</v>
      </c>
      <c r="B30" s="14">
        <v>301.33</v>
      </c>
      <c r="C30" s="14">
        <v>180.41</v>
      </c>
      <c r="D30" s="14">
        <f t="shared" si="0"/>
        <v>481.74</v>
      </c>
    </row>
    <row r="31" spans="1:4" ht="12.75">
      <c r="A31" s="12" t="s">
        <v>204</v>
      </c>
      <c r="B31" s="14">
        <v>49.71999999999999</v>
      </c>
      <c r="C31" s="14">
        <v>284.12</v>
      </c>
      <c r="D31" s="14">
        <f t="shared" si="0"/>
        <v>333.84</v>
      </c>
    </row>
    <row r="32" spans="1:4" ht="12.75">
      <c r="A32" s="12" t="s">
        <v>205</v>
      </c>
      <c r="B32" s="14">
        <v>2.1</v>
      </c>
      <c r="C32" s="14">
        <v>0.9999999999999999</v>
      </c>
      <c r="D32" s="14"/>
    </row>
    <row r="33" spans="1:4" ht="12.75">
      <c r="A33" s="82" t="s">
        <v>3</v>
      </c>
      <c r="B33" s="75">
        <f>SUM(B3:B32)</f>
        <v>4143.5700000000015</v>
      </c>
      <c r="C33" s="75">
        <f>SUM(C3:C32)</f>
        <v>4854.950000000001</v>
      </c>
      <c r="D33" s="75">
        <f t="shared" si="0"/>
        <v>8998.520000000002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53543307086614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DEL BIO BIO&amp;RCUADRO N° 38</oddHeader>
    <oddFooter>&amp;R&amp;F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13.8515625" style="0" customWidth="1"/>
    <col min="2" max="2" width="34.140625" style="0" customWidth="1"/>
  </cols>
  <sheetData>
    <row r="1" spans="1:3" ht="15">
      <c r="A1" s="301" t="s">
        <v>10</v>
      </c>
      <c r="B1" s="45" t="s">
        <v>88</v>
      </c>
      <c r="C1" s="301" t="s">
        <v>11</v>
      </c>
    </row>
    <row r="2" spans="1:3" ht="15">
      <c r="A2" s="301"/>
      <c r="B2" s="46" t="s">
        <v>56</v>
      </c>
      <c r="C2" s="301"/>
    </row>
    <row r="3" spans="1:3" ht="15">
      <c r="A3" s="17" t="s">
        <v>176</v>
      </c>
      <c r="B3" s="14">
        <v>27</v>
      </c>
      <c r="C3" s="14">
        <f aca="true" t="shared" si="0" ref="C3:C33">SUM(B3)</f>
        <v>27</v>
      </c>
    </row>
    <row r="4" spans="1:3" ht="15">
      <c r="A4" s="17" t="s">
        <v>177</v>
      </c>
      <c r="B4" s="14">
        <v>4</v>
      </c>
      <c r="C4" s="14">
        <f t="shared" si="0"/>
        <v>4</v>
      </c>
    </row>
    <row r="5" spans="1:3" ht="15">
      <c r="A5" s="17" t="s">
        <v>178</v>
      </c>
      <c r="B5" s="14">
        <v>32</v>
      </c>
      <c r="C5" s="14">
        <f t="shared" si="0"/>
        <v>32</v>
      </c>
    </row>
    <row r="6" spans="1:3" ht="15">
      <c r="A6" s="17" t="s">
        <v>179</v>
      </c>
      <c r="B6" s="14">
        <v>12</v>
      </c>
      <c r="C6" s="14">
        <f t="shared" si="0"/>
        <v>12</v>
      </c>
    </row>
    <row r="7" spans="1:3" ht="15">
      <c r="A7" s="17" t="s">
        <v>180</v>
      </c>
      <c r="B7" s="14">
        <v>1</v>
      </c>
      <c r="C7" s="14">
        <f t="shared" si="0"/>
        <v>1</v>
      </c>
    </row>
    <row r="8" spans="1:3" ht="15">
      <c r="A8" s="17" t="s">
        <v>181</v>
      </c>
      <c r="B8" s="14">
        <v>406</v>
      </c>
      <c r="C8" s="14">
        <f t="shared" si="0"/>
        <v>406</v>
      </c>
    </row>
    <row r="9" spans="1:3" ht="15">
      <c r="A9" s="17" t="s">
        <v>182</v>
      </c>
      <c r="B9" s="14">
        <v>1</v>
      </c>
      <c r="C9" s="14">
        <f t="shared" si="0"/>
        <v>1</v>
      </c>
    </row>
    <row r="10" spans="1:3" ht="15">
      <c r="A10" s="17" t="s">
        <v>183</v>
      </c>
      <c r="B10" s="14">
        <v>6</v>
      </c>
      <c r="C10" s="14">
        <f t="shared" si="0"/>
        <v>6</v>
      </c>
    </row>
    <row r="11" spans="1:3" ht="15">
      <c r="A11" s="17" t="s">
        <v>184</v>
      </c>
      <c r="B11" s="14">
        <v>103</v>
      </c>
      <c r="C11" s="14">
        <f t="shared" si="0"/>
        <v>103</v>
      </c>
    </row>
    <row r="12" spans="1:3" ht="15">
      <c r="A12" s="17" t="s">
        <v>185</v>
      </c>
      <c r="B12" s="14">
        <v>13</v>
      </c>
      <c r="C12" s="14">
        <f t="shared" si="0"/>
        <v>13</v>
      </c>
    </row>
    <row r="13" spans="1:3" ht="15">
      <c r="A13" s="17" t="s">
        <v>186</v>
      </c>
      <c r="B13" s="14">
        <v>22</v>
      </c>
      <c r="C13" s="14">
        <f t="shared" si="0"/>
        <v>22</v>
      </c>
    </row>
    <row r="14" spans="1:3" ht="15">
      <c r="A14" s="17" t="s">
        <v>187</v>
      </c>
      <c r="B14" s="14">
        <v>26</v>
      </c>
      <c r="C14" s="14">
        <f t="shared" si="0"/>
        <v>26</v>
      </c>
    </row>
    <row r="15" spans="1:3" ht="15">
      <c r="A15" s="17" t="s">
        <v>188</v>
      </c>
      <c r="B15" s="14">
        <v>9</v>
      </c>
      <c r="C15" s="14">
        <f t="shared" si="0"/>
        <v>9</v>
      </c>
    </row>
    <row r="16" spans="1:3" ht="15">
      <c r="A16" s="17" t="s">
        <v>189</v>
      </c>
      <c r="B16" s="14">
        <v>67</v>
      </c>
      <c r="C16" s="14">
        <f t="shared" si="0"/>
        <v>67</v>
      </c>
    </row>
    <row r="17" spans="1:3" ht="15">
      <c r="A17" s="17" t="s">
        <v>190</v>
      </c>
      <c r="B17" s="14">
        <v>7</v>
      </c>
      <c r="C17" s="14">
        <f t="shared" si="0"/>
        <v>7</v>
      </c>
    </row>
    <row r="18" spans="1:3" ht="15">
      <c r="A18" s="17" t="s">
        <v>191</v>
      </c>
      <c r="B18" s="14">
        <v>510</v>
      </c>
      <c r="C18" s="14">
        <f t="shared" si="0"/>
        <v>510</v>
      </c>
    </row>
    <row r="19" spans="1:3" ht="15">
      <c r="A19" s="17" t="s">
        <v>192</v>
      </c>
      <c r="B19" s="14">
        <v>7</v>
      </c>
      <c r="C19" s="14">
        <f t="shared" si="0"/>
        <v>7</v>
      </c>
    </row>
    <row r="20" spans="1:3" ht="15">
      <c r="A20" s="17" t="s">
        <v>193</v>
      </c>
      <c r="B20" s="14">
        <v>525</v>
      </c>
      <c r="C20" s="14">
        <f t="shared" si="0"/>
        <v>525</v>
      </c>
    </row>
    <row r="21" spans="1:3" ht="15">
      <c r="A21" s="17" t="s">
        <v>194</v>
      </c>
      <c r="B21" s="14">
        <v>605</v>
      </c>
      <c r="C21" s="14">
        <f t="shared" si="0"/>
        <v>605</v>
      </c>
    </row>
    <row r="22" spans="1:3" ht="15">
      <c r="A22" s="17" t="s">
        <v>195</v>
      </c>
      <c r="B22" s="14">
        <v>114</v>
      </c>
      <c r="C22" s="14">
        <f t="shared" si="0"/>
        <v>114</v>
      </c>
    </row>
    <row r="23" spans="1:3" ht="15">
      <c r="A23" s="17" t="s">
        <v>196</v>
      </c>
      <c r="B23" s="14">
        <v>389</v>
      </c>
      <c r="C23" s="14">
        <f t="shared" si="0"/>
        <v>389</v>
      </c>
    </row>
    <row r="24" spans="1:3" ht="15">
      <c r="A24" s="17" t="s">
        <v>197</v>
      </c>
      <c r="B24" s="14">
        <v>51</v>
      </c>
      <c r="C24" s="14">
        <f t="shared" si="0"/>
        <v>51</v>
      </c>
    </row>
    <row r="25" spans="1:3" ht="15">
      <c r="A25" s="17" t="s">
        <v>198</v>
      </c>
      <c r="B25" s="14">
        <v>2</v>
      </c>
      <c r="C25" s="14">
        <f t="shared" si="0"/>
        <v>2</v>
      </c>
    </row>
    <row r="26" spans="1:3" ht="15">
      <c r="A26" s="17" t="s">
        <v>199</v>
      </c>
      <c r="B26" s="14">
        <v>187</v>
      </c>
      <c r="C26" s="14">
        <f t="shared" si="0"/>
        <v>187</v>
      </c>
    </row>
    <row r="27" spans="1:3" ht="15">
      <c r="A27" s="17" t="s">
        <v>200</v>
      </c>
      <c r="B27" s="14">
        <v>6</v>
      </c>
      <c r="C27" s="14">
        <f t="shared" si="0"/>
        <v>6</v>
      </c>
    </row>
    <row r="28" spans="1:3" ht="15">
      <c r="A28" s="17" t="s">
        <v>201</v>
      </c>
      <c r="B28" s="14">
        <v>41</v>
      </c>
      <c r="C28" s="14">
        <f t="shared" si="0"/>
        <v>41</v>
      </c>
    </row>
    <row r="29" spans="1:3" ht="15">
      <c r="A29" s="17" t="s">
        <v>202</v>
      </c>
      <c r="B29" s="14">
        <v>73</v>
      </c>
      <c r="C29" s="14">
        <f t="shared" si="0"/>
        <v>73</v>
      </c>
    </row>
    <row r="30" spans="1:3" ht="15">
      <c r="A30" s="17" t="s">
        <v>203</v>
      </c>
      <c r="B30" s="14">
        <v>275</v>
      </c>
      <c r="C30" s="14">
        <f t="shared" si="0"/>
        <v>275</v>
      </c>
    </row>
    <row r="31" spans="1:3" ht="15">
      <c r="A31" s="17" t="s">
        <v>204</v>
      </c>
      <c r="B31" s="14">
        <v>95</v>
      </c>
      <c r="C31" s="14">
        <f t="shared" si="0"/>
        <v>95</v>
      </c>
    </row>
    <row r="32" spans="1:3" ht="15">
      <c r="A32" s="17" t="s">
        <v>205</v>
      </c>
      <c r="B32" s="14">
        <v>3</v>
      </c>
      <c r="C32" s="14">
        <f t="shared" si="0"/>
        <v>3</v>
      </c>
    </row>
    <row r="33" spans="1:3" ht="15">
      <c r="A33" s="99" t="s">
        <v>3</v>
      </c>
      <c r="B33" s="75">
        <f>SUM(B3:B32)</f>
        <v>3619</v>
      </c>
      <c r="C33" s="75">
        <f t="shared" si="0"/>
        <v>3619</v>
      </c>
    </row>
    <row r="34" spans="2:3" ht="15">
      <c r="B34" s="91"/>
      <c r="C34" s="91"/>
    </row>
    <row r="35" spans="2:3" ht="15">
      <c r="B35" s="91"/>
      <c r="C35" s="91"/>
    </row>
  </sheetData>
  <sheetProtection/>
  <mergeCells count="2">
    <mergeCell ref="A1:A2"/>
    <mergeCell ref="C1:C2"/>
  </mergeCells>
  <printOptions horizontalCentered="1"/>
  <pageMargins left="0.7086614173228347" right="0.7086614173228347" top="0.9448818897637796" bottom="0.15748031496062992" header="0.31496062992125984" footer="0.31496062992125984"/>
  <pageSetup horizontalDpi="600" verticalDpi="600" orientation="landscape" r:id="rId2"/>
  <headerFooter>
    <oddHeader>&amp;L&amp;G&amp;C&amp;"Verdana,Negrita"NUMERO DE PROPIEDADES CON PLANTACIONES DE VIDES
DE VINIFICACIÓN 
REGIÓN DEL BIO BIO&amp;RCUADRO N° 39</oddHeader>
    <oddFooter>&amp;R&amp;F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9.28125" style="23" customWidth="1"/>
    <col min="2" max="2" width="6.140625" style="23" customWidth="1"/>
    <col min="3" max="4" width="7.28125" style="23" customWidth="1"/>
    <col min="5" max="5" width="6.140625" style="23" customWidth="1"/>
    <col min="6" max="6" width="5.00390625" style="23" customWidth="1"/>
    <col min="7" max="7" width="5.7109375" style="23" customWidth="1"/>
    <col min="8" max="8" width="5.00390625" style="23" customWidth="1"/>
    <col min="9" max="9" width="9.00390625" style="23" customWidth="1"/>
    <col min="10" max="10" width="5.7109375" style="23" customWidth="1"/>
    <col min="11" max="12" width="5.00390625" style="23" customWidth="1"/>
    <col min="13" max="13" width="6.8515625" style="23" customWidth="1"/>
    <col min="14" max="15" width="6.140625" style="23" customWidth="1"/>
    <col min="16" max="16" width="5.00390625" style="23" customWidth="1"/>
    <col min="17" max="17" width="7.28125" style="23" customWidth="1"/>
    <col min="18" max="18" width="5.00390625" style="23" customWidth="1"/>
    <col min="19" max="20" width="6.140625" style="23" customWidth="1"/>
    <col min="21" max="21" width="5.00390625" style="23" customWidth="1"/>
    <col min="22" max="22" width="9.00390625" style="23" customWidth="1"/>
    <col min="23" max="16384" width="11.421875" style="23" customWidth="1"/>
  </cols>
  <sheetData>
    <row r="1" spans="1:22" ht="29.25" customHeight="1">
      <c r="A1" s="299" t="s">
        <v>10</v>
      </c>
      <c r="B1" s="302" t="s">
        <v>28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3" t="s">
        <v>11</v>
      </c>
    </row>
    <row r="2" spans="1:22" ht="98.25" customHeight="1">
      <c r="A2" s="299"/>
      <c r="B2" s="24" t="s">
        <v>206</v>
      </c>
      <c r="C2" s="24" t="s">
        <v>22</v>
      </c>
      <c r="D2" s="24" t="s">
        <v>207</v>
      </c>
      <c r="E2" s="24" t="s">
        <v>64</v>
      </c>
      <c r="F2" s="24" t="s">
        <v>89</v>
      </c>
      <c r="G2" s="24" t="s">
        <v>58</v>
      </c>
      <c r="H2" s="24" t="s">
        <v>23</v>
      </c>
      <c r="I2" s="24" t="s">
        <v>24</v>
      </c>
      <c r="J2" s="24" t="s">
        <v>61</v>
      </c>
      <c r="K2" s="24" t="s">
        <v>21</v>
      </c>
      <c r="L2" s="24" t="s">
        <v>25</v>
      </c>
      <c r="M2" s="24" t="s">
        <v>90</v>
      </c>
      <c r="N2" s="24" t="s">
        <v>65</v>
      </c>
      <c r="O2" s="24" t="s">
        <v>66</v>
      </c>
      <c r="P2" s="24" t="s">
        <v>62</v>
      </c>
      <c r="Q2" s="24" t="s">
        <v>26</v>
      </c>
      <c r="R2" s="24" t="s">
        <v>93</v>
      </c>
      <c r="S2" s="24" t="s">
        <v>67</v>
      </c>
      <c r="T2" s="24" t="s">
        <v>19</v>
      </c>
      <c r="U2" s="24" t="s">
        <v>27</v>
      </c>
      <c r="V2" s="303"/>
    </row>
    <row r="3" spans="1:22" ht="10.5">
      <c r="A3" s="20" t="s">
        <v>176</v>
      </c>
      <c r="B3" s="77"/>
      <c r="C3" s="77">
        <v>5.8</v>
      </c>
      <c r="D3" s="77"/>
      <c r="E3" s="77"/>
      <c r="F3" s="77"/>
      <c r="G3" s="77"/>
      <c r="H3" s="77"/>
      <c r="I3" s="77">
        <v>7.8999999999999995</v>
      </c>
      <c r="J3" s="77"/>
      <c r="K3" s="77"/>
      <c r="L3" s="77"/>
      <c r="M3" s="77">
        <v>2</v>
      </c>
      <c r="N3" s="77">
        <v>3.3</v>
      </c>
      <c r="O3" s="77"/>
      <c r="P3" s="77"/>
      <c r="Q3" s="77">
        <v>6.53</v>
      </c>
      <c r="R3" s="77"/>
      <c r="S3" s="77"/>
      <c r="T3" s="77"/>
      <c r="U3" s="77"/>
      <c r="V3" s="121">
        <f aca="true" t="shared" si="0" ref="V3:V30">SUM(B3:U3)</f>
        <v>25.53</v>
      </c>
    </row>
    <row r="4" spans="1:22" ht="10.5">
      <c r="A4" s="20" t="s">
        <v>177</v>
      </c>
      <c r="B4" s="77"/>
      <c r="C4" s="77">
        <v>24.82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3.99</v>
      </c>
      <c r="O4" s="77">
        <v>5.02</v>
      </c>
      <c r="P4" s="77"/>
      <c r="Q4" s="77">
        <v>27.88</v>
      </c>
      <c r="R4" s="77"/>
      <c r="S4" s="77"/>
      <c r="T4" s="77"/>
      <c r="U4" s="77"/>
      <c r="V4" s="121">
        <f t="shared" si="0"/>
        <v>61.709999999999994</v>
      </c>
    </row>
    <row r="5" spans="1:22" ht="10.5">
      <c r="A5" s="20" t="s">
        <v>178</v>
      </c>
      <c r="B5" s="77"/>
      <c r="C5" s="77">
        <v>30.800000000000004</v>
      </c>
      <c r="D5" s="77"/>
      <c r="E5" s="77"/>
      <c r="F5" s="77"/>
      <c r="G5" s="77"/>
      <c r="H5" s="77"/>
      <c r="I5" s="77">
        <v>20.1</v>
      </c>
      <c r="J5" s="77"/>
      <c r="K5" s="77"/>
      <c r="L5" s="77"/>
      <c r="M5" s="77"/>
      <c r="N5" s="77"/>
      <c r="O5" s="77"/>
      <c r="P5" s="77"/>
      <c r="Q5" s="77">
        <v>39.4</v>
      </c>
      <c r="R5" s="77"/>
      <c r="S5" s="77">
        <v>4.3</v>
      </c>
      <c r="T5" s="77"/>
      <c r="U5" s="77"/>
      <c r="V5" s="121">
        <f t="shared" si="0"/>
        <v>94.60000000000001</v>
      </c>
    </row>
    <row r="6" spans="1:22" ht="10.5">
      <c r="A6" s="20" t="s">
        <v>179</v>
      </c>
      <c r="B6" s="77"/>
      <c r="C6" s="77">
        <v>30.35</v>
      </c>
      <c r="D6" s="77"/>
      <c r="E6" s="77"/>
      <c r="F6" s="77"/>
      <c r="G6" s="77"/>
      <c r="H6" s="77"/>
      <c r="I6" s="77">
        <v>3.75</v>
      </c>
      <c r="J6" s="77"/>
      <c r="K6" s="77"/>
      <c r="L6" s="77"/>
      <c r="M6" s="77"/>
      <c r="N6" s="77"/>
      <c r="O6" s="77">
        <v>0.4</v>
      </c>
      <c r="P6" s="77"/>
      <c r="Q6" s="77">
        <v>8.89</v>
      </c>
      <c r="R6" s="77"/>
      <c r="S6" s="77">
        <v>7.5</v>
      </c>
      <c r="T6" s="77"/>
      <c r="U6" s="77"/>
      <c r="V6" s="121">
        <f t="shared" si="0"/>
        <v>50.89</v>
      </c>
    </row>
    <row r="7" spans="1:22" ht="10.5">
      <c r="A7" s="20" t="s">
        <v>180</v>
      </c>
      <c r="B7" s="77"/>
      <c r="C7" s="77"/>
      <c r="D7" s="77"/>
      <c r="E7" s="77"/>
      <c r="F7" s="77"/>
      <c r="G7" s="77"/>
      <c r="H7" s="77"/>
      <c r="I7" s="77">
        <v>1.5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121">
        <f t="shared" si="0"/>
        <v>1.5</v>
      </c>
    </row>
    <row r="8" spans="1:22" ht="10.5">
      <c r="A8" s="20" t="s">
        <v>181</v>
      </c>
      <c r="B8" s="77">
        <v>12.049999999999999</v>
      </c>
      <c r="C8" s="77">
        <v>1.95</v>
      </c>
      <c r="D8" s="77"/>
      <c r="E8" s="77"/>
      <c r="F8" s="77">
        <v>2.05</v>
      </c>
      <c r="G8" s="77"/>
      <c r="H8" s="77">
        <v>5</v>
      </c>
      <c r="I8" s="77">
        <v>830.3200000000006</v>
      </c>
      <c r="J8" s="77">
        <v>1</v>
      </c>
      <c r="K8" s="77"/>
      <c r="L8" s="77">
        <v>3.5</v>
      </c>
      <c r="M8" s="77"/>
      <c r="N8" s="77"/>
      <c r="O8" s="77">
        <v>0.8</v>
      </c>
      <c r="P8" s="77"/>
      <c r="Q8" s="77">
        <v>4.25</v>
      </c>
      <c r="R8" s="77"/>
      <c r="S8" s="77">
        <v>6.16</v>
      </c>
      <c r="T8" s="77">
        <v>2.3000000000000003</v>
      </c>
      <c r="U8" s="77"/>
      <c r="V8" s="121">
        <f t="shared" si="0"/>
        <v>869.3800000000005</v>
      </c>
    </row>
    <row r="9" spans="1:22" ht="10.5">
      <c r="A9" s="20" t="s">
        <v>182</v>
      </c>
      <c r="B9" s="77"/>
      <c r="C9" s="77">
        <v>5.1</v>
      </c>
      <c r="D9" s="77"/>
      <c r="E9" s="77">
        <v>10.2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>
        <v>8.2</v>
      </c>
      <c r="R9" s="77"/>
      <c r="S9" s="77"/>
      <c r="T9" s="77"/>
      <c r="U9" s="77"/>
      <c r="V9" s="121">
        <f t="shared" si="0"/>
        <v>23.5</v>
      </c>
    </row>
    <row r="10" spans="1:22" ht="10.5">
      <c r="A10" s="20" t="s">
        <v>184</v>
      </c>
      <c r="B10" s="77">
        <v>0.14</v>
      </c>
      <c r="C10" s="77"/>
      <c r="D10" s="77"/>
      <c r="E10" s="77"/>
      <c r="F10" s="77"/>
      <c r="G10" s="77"/>
      <c r="H10" s="77"/>
      <c r="I10" s="77">
        <v>147.70999999999998</v>
      </c>
      <c r="J10" s="77"/>
      <c r="K10" s="77"/>
      <c r="L10" s="77"/>
      <c r="M10" s="77"/>
      <c r="N10" s="77"/>
      <c r="O10" s="77"/>
      <c r="P10" s="77"/>
      <c r="Q10" s="77">
        <v>0.21</v>
      </c>
      <c r="R10" s="77"/>
      <c r="S10" s="77"/>
      <c r="T10" s="77"/>
      <c r="U10" s="77"/>
      <c r="V10" s="121">
        <f t="shared" si="0"/>
        <v>148.05999999999997</v>
      </c>
    </row>
    <row r="11" spans="1:22" ht="10.5">
      <c r="A11" s="20" t="s">
        <v>185</v>
      </c>
      <c r="B11" s="77"/>
      <c r="C11" s="77"/>
      <c r="D11" s="77"/>
      <c r="E11" s="77"/>
      <c r="F11" s="77"/>
      <c r="G11" s="77"/>
      <c r="H11" s="77"/>
      <c r="I11" s="77">
        <v>5.3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121">
        <f t="shared" si="0"/>
        <v>5.3</v>
      </c>
    </row>
    <row r="12" spans="1:22" ht="10.5">
      <c r="A12" s="20" t="s">
        <v>187</v>
      </c>
      <c r="B12" s="77"/>
      <c r="C12" s="77">
        <v>9.3</v>
      </c>
      <c r="D12" s="77"/>
      <c r="E12" s="77">
        <v>0.3</v>
      </c>
      <c r="F12" s="77"/>
      <c r="G12" s="77"/>
      <c r="H12" s="77"/>
      <c r="I12" s="77">
        <v>0.1</v>
      </c>
      <c r="J12" s="77"/>
      <c r="K12" s="77">
        <v>0.15</v>
      </c>
      <c r="L12" s="77"/>
      <c r="M12" s="77"/>
      <c r="N12" s="77"/>
      <c r="O12" s="77">
        <v>0.3</v>
      </c>
      <c r="P12" s="77"/>
      <c r="Q12" s="77">
        <v>5.8999999999999995</v>
      </c>
      <c r="R12" s="77"/>
      <c r="S12" s="77">
        <v>0.15</v>
      </c>
      <c r="T12" s="77"/>
      <c r="U12" s="77">
        <v>0.04</v>
      </c>
      <c r="V12" s="121">
        <f t="shared" si="0"/>
        <v>16.24</v>
      </c>
    </row>
    <row r="13" spans="1:22" ht="10.5">
      <c r="A13" s="20" t="s">
        <v>188</v>
      </c>
      <c r="B13" s="77"/>
      <c r="C13" s="77">
        <v>125.07</v>
      </c>
      <c r="D13" s="77"/>
      <c r="E13" s="77">
        <v>15.58</v>
      </c>
      <c r="F13" s="77"/>
      <c r="G13" s="77"/>
      <c r="H13" s="77"/>
      <c r="I13" s="77"/>
      <c r="J13" s="77"/>
      <c r="K13" s="77"/>
      <c r="L13" s="77"/>
      <c r="M13" s="77"/>
      <c r="N13" s="77">
        <v>3.19</v>
      </c>
      <c r="O13" s="77">
        <v>49.89</v>
      </c>
      <c r="P13" s="77"/>
      <c r="Q13" s="77">
        <v>82.46000000000001</v>
      </c>
      <c r="R13" s="77">
        <v>0.73</v>
      </c>
      <c r="S13" s="77"/>
      <c r="T13" s="77"/>
      <c r="U13" s="77">
        <v>0.8</v>
      </c>
      <c r="V13" s="121">
        <f t="shared" si="0"/>
        <v>277.7200000000001</v>
      </c>
    </row>
    <row r="14" spans="1:22" ht="10.5">
      <c r="A14" s="20" t="s">
        <v>189</v>
      </c>
      <c r="B14" s="77"/>
      <c r="C14" s="77"/>
      <c r="D14" s="77"/>
      <c r="E14" s="77"/>
      <c r="F14" s="77"/>
      <c r="G14" s="77"/>
      <c r="H14" s="77"/>
      <c r="I14" s="77">
        <v>1.8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0.1</v>
      </c>
      <c r="U14" s="77"/>
      <c r="V14" s="121">
        <f t="shared" si="0"/>
        <v>1.9000000000000001</v>
      </c>
    </row>
    <row r="15" spans="1:22" ht="10.5">
      <c r="A15" s="20" t="s">
        <v>190</v>
      </c>
      <c r="B15" s="77"/>
      <c r="C15" s="77">
        <v>75.52</v>
      </c>
      <c r="D15" s="77"/>
      <c r="E15" s="77">
        <v>2.37</v>
      </c>
      <c r="F15" s="77"/>
      <c r="G15" s="77"/>
      <c r="H15" s="77"/>
      <c r="I15" s="77">
        <v>0.05</v>
      </c>
      <c r="J15" s="77"/>
      <c r="K15" s="77"/>
      <c r="L15" s="77"/>
      <c r="M15" s="77"/>
      <c r="N15" s="77"/>
      <c r="O15" s="77"/>
      <c r="P15" s="77"/>
      <c r="Q15" s="77">
        <v>88.65</v>
      </c>
      <c r="R15" s="77"/>
      <c r="S15" s="77"/>
      <c r="T15" s="77"/>
      <c r="U15" s="77"/>
      <c r="V15" s="121">
        <f t="shared" si="0"/>
        <v>166.59</v>
      </c>
    </row>
    <row r="16" spans="1:22" ht="10.5">
      <c r="A16" s="20" t="s">
        <v>191</v>
      </c>
      <c r="B16" s="77">
        <v>1.15</v>
      </c>
      <c r="C16" s="77">
        <v>0.5</v>
      </c>
      <c r="D16" s="77"/>
      <c r="E16" s="77"/>
      <c r="F16" s="77"/>
      <c r="G16" s="77">
        <v>0.7</v>
      </c>
      <c r="H16" s="77"/>
      <c r="I16" s="77">
        <v>95.58999999999996</v>
      </c>
      <c r="J16" s="77">
        <v>0.03</v>
      </c>
      <c r="K16" s="77"/>
      <c r="L16" s="77">
        <v>0.63</v>
      </c>
      <c r="M16" s="77"/>
      <c r="N16" s="77"/>
      <c r="O16" s="77"/>
      <c r="P16" s="77"/>
      <c r="Q16" s="77"/>
      <c r="R16" s="77"/>
      <c r="S16" s="77"/>
      <c r="T16" s="77"/>
      <c r="U16" s="77"/>
      <c r="V16" s="121">
        <f t="shared" si="0"/>
        <v>98.59999999999995</v>
      </c>
    </row>
    <row r="17" spans="1:22" ht="10.5">
      <c r="A17" s="20" t="s">
        <v>192</v>
      </c>
      <c r="B17" s="77"/>
      <c r="C17" s="77">
        <v>7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>
        <v>2</v>
      </c>
      <c r="R17" s="77"/>
      <c r="S17" s="77"/>
      <c r="T17" s="77"/>
      <c r="U17" s="77"/>
      <c r="V17" s="121">
        <f t="shared" si="0"/>
        <v>9</v>
      </c>
    </row>
    <row r="18" spans="1:22" ht="10.5">
      <c r="A18" s="20" t="s">
        <v>193</v>
      </c>
      <c r="B18" s="77"/>
      <c r="C18" s="77">
        <v>14.8</v>
      </c>
      <c r="D18" s="77"/>
      <c r="E18" s="77"/>
      <c r="F18" s="77"/>
      <c r="G18" s="77">
        <v>0.25</v>
      </c>
      <c r="H18" s="77"/>
      <c r="I18" s="77">
        <v>402.6800000000002</v>
      </c>
      <c r="J18" s="77"/>
      <c r="K18" s="77"/>
      <c r="L18" s="77"/>
      <c r="M18" s="77"/>
      <c r="N18" s="77"/>
      <c r="O18" s="77"/>
      <c r="P18" s="77"/>
      <c r="Q18" s="77">
        <v>8.84</v>
      </c>
      <c r="R18" s="77"/>
      <c r="S18" s="77"/>
      <c r="T18" s="77"/>
      <c r="U18" s="77"/>
      <c r="V18" s="121">
        <f t="shared" si="0"/>
        <v>426.57000000000016</v>
      </c>
    </row>
    <row r="19" spans="1:22" ht="10.5">
      <c r="A19" s="20" t="s">
        <v>194</v>
      </c>
      <c r="B19" s="77">
        <v>4.41</v>
      </c>
      <c r="C19" s="77">
        <v>46.879999999999995</v>
      </c>
      <c r="D19" s="77">
        <v>135.66</v>
      </c>
      <c r="E19" s="77">
        <v>3.83</v>
      </c>
      <c r="F19" s="77"/>
      <c r="G19" s="77"/>
      <c r="H19" s="77">
        <v>0.5</v>
      </c>
      <c r="I19" s="77">
        <v>508.24</v>
      </c>
      <c r="J19" s="77"/>
      <c r="K19" s="77">
        <v>0.82</v>
      </c>
      <c r="L19" s="77"/>
      <c r="M19" s="77"/>
      <c r="N19" s="77"/>
      <c r="O19" s="77"/>
      <c r="P19" s="77">
        <v>0.6</v>
      </c>
      <c r="Q19" s="77">
        <v>2.5999999999999996</v>
      </c>
      <c r="R19" s="77"/>
      <c r="S19" s="77"/>
      <c r="T19" s="77">
        <v>25.17</v>
      </c>
      <c r="U19" s="77"/>
      <c r="V19" s="121">
        <f t="shared" si="0"/>
        <v>728.71</v>
      </c>
    </row>
    <row r="20" spans="1:22" ht="10.5">
      <c r="A20" s="20" t="s">
        <v>195</v>
      </c>
      <c r="B20" s="77"/>
      <c r="C20" s="77">
        <v>5.2</v>
      </c>
      <c r="D20" s="77"/>
      <c r="E20" s="77"/>
      <c r="F20" s="77"/>
      <c r="G20" s="77"/>
      <c r="H20" s="77"/>
      <c r="I20" s="77">
        <v>26.47</v>
      </c>
      <c r="J20" s="77"/>
      <c r="K20" s="77"/>
      <c r="L20" s="77"/>
      <c r="M20" s="77"/>
      <c r="N20" s="77"/>
      <c r="O20" s="77"/>
      <c r="P20" s="77"/>
      <c r="Q20" s="77"/>
      <c r="R20" s="77"/>
      <c r="S20" s="77">
        <v>6</v>
      </c>
      <c r="T20" s="77">
        <v>0.5</v>
      </c>
      <c r="U20" s="77"/>
      <c r="V20" s="121">
        <f t="shared" si="0"/>
        <v>38.17</v>
      </c>
    </row>
    <row r="21" spans="1:22" ht="10.5">
      <c r="A21" s="20" t="s">
        <v>196</v>
      </c>
      <c r="B21" s="77">
        <v>4</v>
      </c>
      <c r="C21" s="77">
        <v>12.22</v>
      </c>
      <c r="D21" s="77">
        <v>1.7000000000000002</v>
      </c>
      <c r="E21" s="77"/>
      <c r="F21" s="77">
        <v>0.3</v>
      </c>
      <c r="G21" s="77"/>
      <c r="H21" s="77"/>
      <c r="I21" s="77">
        <v>462.5399999999999</v>
      </c>
      <c r="J21" s="77"/>
      <c r="K21" s="77">
        <v>0.09</v>
      </c>
      <c r="L21" s="77"/>
      <c r="M21" s="77"/>
      <c r="N21" s="77"/>
      <c r="O21" s="77"/>
      <c r="P21" s="77"/>
      <c r="Q21" s="77"/>
      <c r="R21" s="77"/>
      <c r="S21" s="77">
        <v>1</v>
      </c>
      <c r="T21" s="77">
        <v>9.35</v>
      </c>
      <c r="U21" s="77"/>
      <c r="V21" s="121">
        <f t="shared" si="0"/>
        <v>491.1999999999999</v>
      </c>
    </row>
    <row r="22" spans="1:22" ht="10.5">
      <c r="A22" s="20" t="s">
        <v>197</v>
      </c>
      <c r="B22" s="77"/>
      <c r="C22" s="77"/>
      <c r="D22" s="77"/>
      <c r="E22" s="77"/>
      <c r="F22" s="77"/>
      <c r="G22" s="77"/>
      <c r="H22" s="77"/>
      <c r="I22" s="77">
        <v>3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21">
        <f t="shared" si="0"/>
        <v>3</v>
      </c>
    </row>
    <row r="23" spans="1:22" ht="10.5">
      <c r="A23" s="20" t="s">
        <v>199</v>
      </c>
      <c r="B23" s="77"/>
      <c r="C23" s="77">
        <v>20.86</v>
      </c>
      <c r="D23" s="77"/>
      <c r="E23" s="77"/>
      <c r="F23" s="77"/>
      <c r="G23" s="77"/>
      <c r="H23" s="77"/>
      <c r="I23" s="77">
        <v>114.73</v>
      </c>
      <c r="J23" s="77"/>
      <c r="K23" s="77"/>
      <c r="L23" s="77"/>
      <c r="M23" s="77"/>
      <c r="N23" s="77">
        <v>4.7700000000000005</v>
      </c>
      <c r="O23" s="77">
        <v>4.44</v>
      </c>
      <c r="P23" s="77"/>
      <c r="Q23" s="77">
        <v>18.35</v>
      </c>
      <c r="R23" s="77"/>
      <c r="S23" s="77"/>
      <c r="T23" s="77">
        <v>1.75</v>
      </c>
      <c r="U23" s="77"/>
      <c r="V23" s="121">
        <f t="shared" si="0"/>
        <v>164.9</v>
      </c>
    </row>
    <row r="24" spans="1:22" ht="10.5">
      <c r="A24" s="20" t="s">
        <v>200</v>
      </c>
      <c r="B24" s="77"/>
      <c r="C24" s="77"/>
      <c r="D24" s="77"/>
      <c r="E24" s="77"/>
      <c r="F24" s="77"/>
      <c r="G24" s="77"/>
      <c r="H24" s="77"/>
      <c r="I24" s="77">
        <v>0.8899999999999999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21">
        <f t="shared" si="0"/>
        <v>0.8899999999999999</v>
      </c>
    </row>
    <row r="25" spans="1:22" ht="10.5">
      <c r="A25" s="20" t="s">
        <v>201</v>
      </c>
      <c r="B25" s="77"/>
      <c r="C25" s="77"/>
      <c r="D25" s="77"/>
      <c r="E25" s="77"/>
      <c r="F25" s="77"/>
      <c r="G25" s="77"/>
      <c r="H25" s="77"/>
      <c r="I25" s="77">
        <v>6.450000000000001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121">
        <f t="shared" si="0"/>
        <v>6.450000000000001</v>
      </c>
    </row>
    <row r="26" spans="1:22" ht="10.5">
      <c r="A26" s="20" t="s">
        <v>202</v>
      </c>
      <c r="B26" s="77"/>
      <c r="C26" s="77"/>
      <c r="D26" s="77"/>
      <c r="E26" s="77"/>
      <c r="F26" s="77"/>
      <c r="G26" s="77"/>
      <c r="H26" s="77"/>
      <c r="I26" s="77">
        <v>80.01000000000003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21">
        <f t="shared" si="0"/>
        <v>80.01000000000003</v>
      </c>
    </row>
    <row r="27" spans="1:22" ht="10.5">
      <c r="A27" s="20" t="s">
        <v>203</v>
      </c>
      <c r="B27" s="77">
        <v>6</v>
      </c>
      <c r="C27" s="77"/>
      <c r="D27" s="77"/>
      <c r="E27" s="77"/>
      <c r="F27" s="77"/>
      <c r="G27" s="77"/>
      <c r="H27" s="77"/>
      <c r="I27" s="77">
        <v>291.6700000000001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>
        <v>3.66</v>
      </c>
      <c r="U27" s="77"/>
      <c r="V27" s="121">
        <f t="shared" si="0"/>
        <v>301.3300000000001</v>
      </c>
    </row>
    <row r="28" spans="1:22" ht="10.5">
      <c r="A28" s="20" t="s">
        <v>204</v>
      </c>
      <c r="B28" s="77"/>
      <c r="C28" s="77">
        <v>3</v>
      </c>
      <c r="D28" s="77"/>
      <c r="E28" s="77">
        <v>6.45</v>
      </c>
      <c r="F28" s="77"/>
      <c r="G28" s="77"/>
      <c r="H28" s="77"/>
      <c r="I28" s="77">
        <v>11.899999999999999</v>
      </c>
      <c r="J28" s="77"/>
      <c r="K28" s="77"/>
      <c r="L28" s="77"/>
      <c r="M28" s="77"/>
      <c r="N28" s="77">
        <v>5.69</v>
      </c>
      <c r="O28" s="77">
        <v>1.98</v>
      </c>
      <c r="P28" s="77"/>
      <c r="Q28" s="77">
        <v>17.08</v>
      </c>
      <c r="R28" s="77"/>
      <c r="S28" s="77"/>
      <c r="T28" s="77"/>
      <c r="U28" s="77">
        <v>3.62</v>
      </c>
      <c r="V28" s="121">
        <f t="shared" si="0"/>
        <v>49.71999999999999</v>
      </c>
    </row>
    <row r="29" spans="1:22" ht="10.5">
      <c r="A29" s="20" t="s">
        <v>205</v>
      </c>
      <c r="B29" s="77"/>
      <c r="C29" s="77">
        <v>0.1</v>
      </c>
      <c r="D29" s="77">
        <v>0.5</v>
      </c>
      <c r="E29" s="77"/>
      <c r="F29" s="77"/>
      <c r="G29" s="77"/>
      <c r="H29" s="77"/>
      <c r="I29" s="77">
        <v>1.5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121">
        <f t="shared" si="0"/>
        <v>2.1</v>
      </c>
    </row>
    <row r="30" spans="1:22" ht="27" customHeight="1">
      <c r="A30" s="83" t="s">
        <v>208</v>
      </c>
      <c r="B30" s="122">
        <f aca="true" t="shared" si="1" ref="B30:U30">SUM(B3:B29)</f>
        <v>27.75</v>
      </c>
      <c r="C30" s="122">
        <f t="shared" si="1"/>
        <v>419.27000000000004</v>
      </c>
      <c r="D30" s="122">
        <f t="shared" si="1"/>
        <v>137.85999999999999</v>
      </c>
      <c r="E30" s="122">
        <f t="shared" si="1"/>
        <v>38.730000000000004</v>
      </c>
      <c r="F30" s="122">
        <f t="shared" si="1"/>
        <v>2.3499999999999996</v>
      </c>
      <c r="G30" s="122">
        <f t="shared" si="1"/>
        <v>0.95</v>
      </c>
      <c r="H30" s="122">
        <f t="shared" si="1"/>
        <v>5.5</v>
      </c>
      <c r="I30" s="122">
        <f t="shared" si="1"/>
        <v>3024.2000000000007</v>
      </c>
      <c r="J30" s="122">
        <f t="shared" si="1"/>
        <v>1.03</v>
      </c>
      <c r="K30" s="122">
        <f t="shared" si="1"/>
        <v>1.06</v>
      </c>
      <c r="L30" s="122">
        <f t="shared" si="1"/>
        <v>4.13</v>
      </c>
      <c r="M30" s="122">
        <f t="shared" si="1"/>
        <v>2</v>
      </c>
      <c r="N30" s="122">
        <f t="shared" si="1"/>
        <v>20.94</v>
      </c>
      <c r="O30" s="122">
        <f t="shared" si="1"/>
        <v>62.82999999999999</v>
      </c>
      <c r="P30" s="122">
        <f t="shared" si="1"/>
        <v>0.6</v>
      </c>
      <c r="Q30" s="122">
        <f t="shared" si="1"/>
        <v>321.24</v>
      </c>
      <c r="R30" s="122">
        <f t="shared" si="1"/>
        <v>0.73</v>
      </c>
      <c r="S30" s="122">
        <f t="shared" si="1"/>
        <v>25.11</v>
      </c>
      <c r="T30" s="122">
        <f t="shared" si="1"/>
        <v>42.83</v>
      </c>
      <c r="U30" s="122">
        <f t="shared" si="1"/>
        <v>4.46</v>
      </c>
      <c r="V30" s="122">
        <f t="shared" si="0"/>
        <v>4143.570000000001</v>
      </c>
    </row>
  </sheetData>
  <sheetProtection/>
  <mergeCells count="3">
    <mergeCell ref="B1:U1"/>
    <mergeCell ref="A1:A2"/>
    <mergeCell ref="V1:V2"/>
  </mergeCells>
  <printOptions horizontalCentered="1"/>
  <pageMargins left="0" right="0" top="1.535433070866142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REGIÓN DEL BIO BIO&amp;RCUADRO N° 40</oddHeader>
    <oddFooter>&amp;R&amp;F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421875" style="27" customWidth="1"/>
    <col min="2" max="2" width="6.140625" style="27" customWidth="1"/>
    <col min="3" max="3" width="7.28125" style="27" customWidth="1"/>
    <col min="4" max="4" width="6.8515625" style="27" customWidth="1"/>
    <col min="5" max="5" width="8.8515625" style="27" customWidth="1"/>
    <col min="6" max="6" width="7.8515625" style="27" customWidth="1"/>
    <col min="7" max="7" width="6.140625" style="27" customWidth="1"/>
    <col min="8" max="8" width="6.8515625" style="27" customWidth="1"/>
    <col min="9" max="9" width="5.00390625" style="27" customWidth="1"/>
    <col min="10" max="10" width="7.8515625" style="27" customWidth="1"/>
    <col min="11" max="11" width="9.00390625" style="27" customWidth="1"/>
    <col min="12" max="12" width="5.421875" style="27" customWidth="1"/>
    <col min="13" max="13" width="5.00390625" style="27" customWidth="1"/>
    <col min="14" max="14" width="8.00390625" style="27" customWidth="1"/>
    <col min="15" max="15" width="7.140625" style="27" customWidth="1"/>
    <col min="16" max="16" width="7.28125" style="27" customWidth="1"/>
    <col min="17" max="17" width="7.140625" style="27" customWidth="1"/>
    <col min="18" max="18" width="5.00390625" style="27" customWidth="1"/>
    <col min="19" max="19" width="9.00390625" style="27" customWidth="1"/>
    <col min="20" max="16384" width="11.421875" style="27" customWidth="1"/>
  </cols>
  <sheetData>
    <row r="1" spans="1:19" ht="24" customHeight="1">
      <c r="A1" s="299" t="s">
        <v>10</v>
      </c>
      <c r="B1" s="264" t="s">
        <v>43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304" t="s">
        <v>11</v>
      </c>
    </row>
    <row r="2" spans="1:19" ht="91.5" customHeight="1">
      <c r="A2" s="299"/>
      <c r="B2" s="24" t="s">
        <v>30</v>
      </c>
      <c r="C2" s="24" t="s">
        <v>31</v>
      </c>
      <c r="D2" s="24" t="s">
        <v>129</v>
      </c>
      <c r="E2" s="24" t="s">
        <v>32</v>
      </c>
      <c r="F2" s="24" t="s">
        <v>169</v>
      </c>
      <c r="G2" s="24" t="s">
        <v>209</v>
      </c>
      <c r="H2" s="24" t="s">
        <v>33</v>
      </c>
      <c r="I2" s="24" t="s">
        <v>34</v>
      </c>
      <c r="J2" s="24" t="s">
        <v>35</v>
      </c>
      <c r="K2" s="24" t="s">
        <v>38</v>
      </c>
      <c r="L2" s="24" t="s">
        <v>68</v>
      </c>
      <c r="M2" s="24" t="s">
        <v>95</v>
      </c>
      <c r="N2" s="24" t="s">
        <v>39</v>
      </c>
      <c r="O2" s="24" t="s">
        <v>174</v>
      </c>
      <c r="P2" s="24" t="s">
        <v>41</v>
      </c>
      <c r="Q2" s="24" t="s">
        <v>42</v>
      </c>
      <c r="R2" s="24" t="s">
        <v>132</v>
      </c>
      <c r="S2" s="305"/>
    </row>
    <row r="3" spans="1:19" ht="11.25">
      <c r="A3" s="25" t="s">
        <v>176</v>
      </c>
      <c r="B3" s="77"/>
      <c r="C3" s="77">
        <v>61.5</v>
      </c>
      <c r="D3" s="77"/>
      <c r="E3" s="77">
        <v>47.25000000000001</v>
      </c>
      <c r="F3" s="77"/>
      <c r="G3" s="77">
        <v>5</v>
      </c>
      <c r="H3" s="77">
        <v>4.3</v>
      </c>
      <c r="I3" s="77">
        <v>1</v>
      </c>
      <c r="J3" s="77">
        <v>19.54</v>
      </c>
      <c r="K3" s="77">
        <v>23.8</v>
      </c>
      <c r="L3" s="77">
        <v>0.6</v>
      </c>
      <c r="M3" s="77">
        <v>0.1</v>
      </c>
      <c r="N3" s="77">
        <v>44.510000000000005</v>
      </c>
      <c r="O3" s="77"/>
      <c r="P3" s="77">
        <v>3.1999999999999997</v>
      </c>
      <c r="Q3" s="77">
        <v>2.29</v>
      </c>
      <c r="R3" s="77">
        <v>1</v>
      </c>
      <c r="S3" s="117">
        <f aca="true" t="shared" si="0" ref="S3:S33">SUM(B3:R3)</f>
        <v>214.09</v>
      </c>
    </row>
    <row r="4" spans="1:19" ht="11.25">
      <c r="A4" s="25" t="s">
        <v>177</v>
      </c>
      <c r="B4" s="77"/>
      <c r="C4" s="77"/>
      <c r="D4" s="77"/>
      <c r="E4" s="77"/>
      <c r="F4" s="77"/>
      <c r="G4" s="77"/>
      <c r="H4" s="77"/>
      <c r="I4" s="77"/>
      <c r="J4" s="77"/>
      <c r="K4" s="77">
        <v>1.5</v>
      </c>
      <c r="L4" s="77"/>
      <c r="M4" s="77"/>
      <c r="N4" s="77">
        <v>40.57</v>
      </c>
      <c r="O4" s="77"/>
      <c r="P4" s="77">
        <v>2.64</v>
      </c>
      <c r="Q4" s="77"/>
      <c r="R4" s="77"/>
      <c r="S4" s="117">
        <f t="shared" si="0"/>
        <v>44.71</v>
      </c>
    </row>
    <row r="5" spans="1:19" ht="11.25">
      <c r="A5" s="25" t="s">
        <v>178</v>
      </c>
      <c r="B5" s="77"/>
      <c r="C5" s="77">
        <v>63.29</v>
      </c>
      <c r="D5" s="77">
        <v>24.709999999999997</v>
      </c>
      <c r="E5" s="77">
        <v>4.43</v>
      </c>
      <c r="F5" s="77">
        <v>12</v>
      </c>
      <c r="G5" s="77"/>
      <c r="H5" s="77"/>
      <c r="I5" s="77"/>
      <c r="J5" s="77">
        <v>56.44</v>
      </c>
      <c r="K5" s="77">
        <v>61.43</v>
      </c>
      <c r="L5" s="77"/>
      <c r="M5" s="77"/>
      <c r="N5" s="77">
        <v>10</v>
      </c>
      <c r="O5" s="77"/>
      <c r="P5" s="77">
        <v>33.489999999999995</v>
      </c>
      <c r="Q5" s="77"/>
      <c r="R5" s="77"/>
      <c r="S5" s="117">
        <f t="shared" si="0"/>
        <v>265.79</v>
      </c>
    </row>
    <row r="6" spans="1:19" ht="11.25">
      <c r="A6" s="25" t="s">
        <v>179</v>
      </c>
      <c r="B6" s="77">
        <v>6.1</v>
      </c>
      <c r="C6" s="77">
        <v>72.34</v>
      </c>
      <c r="D6" s="77">
        <v>2.36</v>
      </c>
      <c r="E6" s="77">
        <v>3.8</v>
      </c>
      <c r="F6" s="77"/>
      <c r="G6" s="77"/>
      <c r="H6" s="77">
        <v>2</v>
      </c>
      <c r="I6" s="77"/>
      <c r="J6" s="77">
        <v>6.31</v>
      </c>
      <c r="K6" s="77">
        <v>10.85</v>
      </c>
      <c r="L6" s="77"/>
      <c r="M6" s="77"/>
      <c r="N6" s="77">
        <v>15.91</v>
      </c>
      <c r="O6" s="77"/>
      <c r="P6" s="77">
        <v>10.330000000000002</v>
      </c>
      <c r="Q6" s="77"/>
      <c r="R6" s="77"/>
      <c r="S6" s="117">
        <f t="shared" si="0"/>
        <v>130</v>
      </c>
    </row>
    <row r="7" spans="1:19" ht="11.25">
      <c r="A7" s="25" t="s">
        <v>180</v>
      </c>
      <c r="B7" s="77"/>
      <c r="C7" s="77"/>
      <c r="D7" s="77"/>
      <c r="E7" s="77"/>
      <c r="F7" s="77">
        <v>0.5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17">
        <f t="shared" si="0"/>
        <v>0.5</v>
      </c>
    </row>
    <row r="8" spans="1:19" ht="11.25">
      <c r="A8" s="25" t="s">
        <v>181</v>
      </c>
      <c r="B8" s="77">
        <v>0.12</v>
      </c>
      <c r="C8" s="77">
        <v>4.6899999999999995</v>
      </c>
      <c r="D8" s="77">
        <v>0.5</v>
      </c>
      <c r="E8" s="77">
        <v>1.6</v>
      </c>
      <c r="F8" s="77">
        <v>199.45999999999992</v>
      </c>
      <c r="G8" s="77">
        <v>3.0100000000000002</v>
      </c>
      <c r="H8" s="77"/>
      <c r="I8" s="77"/>
      <c r="J8" s="77">
        <v>2.2800000000000002</v>
      </c>
      <c r="K8" s="77">
        <v>203.48999999999995</v>
      </c>
      <c r="L8" s="77"/>
      <c r="M8" s="77"/>
      <c r="N8" s="77">
        <v>4.5</v>
      </c>
      <c r="O8" s="77"/>
      <c r="P8" s="77"/>
      <c r="Q8" s="77">
        <v>1.3</v>
      </c>
      <c r="R8" s="77"/>
      <c r="S8" s="117">
        <f t="shared" si="0"/>
        <v>420.9499999999999</v>
      </c>
    </row>
    <row r="9" spans="1:19" ht="11.25">
      <c r="A9" s="25" t="s">
        <v>182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>
        <v>6.4</v>
      </c>
      <c r="O9" s="77"/>
      <c r="P9" s="77"/>
      <c r="Q9" s="77"/>
      <c r="R9" s="77"/>
      <c r="S9" s="117">
        <f t="shared" si="0"/>
        <v>6.4</v>
      </c>
    </row>
    <row r="10" spans="1:19" ht="11.25">
      <c r="A10" s="25" t="s">
        <v>183</v>
      </c>
      <c r="B10" s="77"/>
      <c r="C10" s="77"/>
      <c r="D10" s="77"/>
      <c r="E10" s="77"/>
      <c r="F10" s="77"/>
      <c r="G10" s="77"/>
      <c r="H10" s="77"/>
      <c r="I10" s="77"/>
      <c r="J10" s="77"/>
      <c r="K10" s="77">
        <v>3.4000000000000004</v>
      </c>
      <c r="L10" s="77"/>
      <c r="M10" s="77"/>
      <c r="N10" s="77"/>
      <c r="O10" s="77"/>
      <c r="P10" s="77"/>
      <c r="Q10" s="77"/>
      <c r="R10" s="77"/>
      <c r="S10" s="117">
        <f t="shared" si="0"/>
        <v>3.4000000000000004</v>
      </c>
    </row>
    <row r="11" spans="1:19" ht="11.25">
      <c r="A11" s="25" t="s">
        <v>184</v>
      </c>
      <c r="B11" s="77"/>
      <c r="C11" s="77"/>
      <c r="D11" s="77"/>
      <c r="E11" s="77"/>
      <c r="F11" s="77">
        <v>27.329999999999995</v>
      </c>
      <c r="G11" s="77">
        <v>0.54</v>
      </c>
      <c r="H11" s="77"/>
      <c r="I11" s="77"/>
      <c r="J11" s="77"/>
      <c r="K11" s="77">
        <v>11.34</v>
      </c>
      <c r="L11" s="77"/>
      <c r="M11" s="77"/>
      <c r="N11" s="77"/>
      <c r="O11" s="77"/>
      <c r="P11" s="77">
        <v>0.75</v>
      </c>
      <c r="Q11" s="77">
        <v>0.35</v>
      </c>
      <c r="R11" s="77"/>
      <c r="S11" s="117">
        <f t="shared" si="0"/>
        <v>40.309999999999995</v>
      </c>
    </row>
    <row r="12" spans="1:19" ht="11.25">
      <c r="A12" s="25" t="s">
        <v>185</v>
      </c>
      <c r="B12" s="77"/>
      <c r="C12" s="77"/>
      <c r="D12" s="77"/>
      <c r="E12" s="77"/>
      <c r="F12" s="77"/>
      <c r="G12" s="77"/>
      <c r="H12" s="77"/>
      <c r="I12" s="77"/>
      <c r="J12" s="77"/>
      <c r="K12" s="77">
        <v>9.4</v>
      </c>
      <c r="L12" s="77"/>
      <c r="M12" s="77"/>
      <c r="N12" s="77"/>
      <c r="O12" s="77"/>
      <c r="P12" s="77"/>
      <c r="Q12" s="77"/>
      <c r="R12" s="77"/>
      <c r="S12" s="117">
        <f t="shared" si="0"/>
        <v>9.4</v>
      </c>
    </row>
    <row r="13" spans="1:19" ht="11.25">
      <c r="A13" s="25" t="s">
        <v>186</v>
      </c>
      <c r="B13" s="77"/>
      <c r="C13" s="77">
        <v>0.25</v>
      </c>
      <c r="D13" s="77"/>
      <c r="E13" s="77"/>
      <c r="F13" s="77"/>
      <c r="G13" s="77"/>
      <c r="H13" s="77"/>
      <c r="I13" s="77"/>
      <c r="J13" s="77">
        <v>1</v>
      </c>
      <c r="K13" s="77">
        <v>58.879999999999995</v>
      </c>
      <c r="L13" s="77"/>
      <c r="M13" s="77"/>
      <c r="N13" s="77"/>
      <c r="O13" s="77"/>
      <c r="P13" s="77"/>
      <c r="Q13" s="77">
        <v>0.25</v>
      </c>
      <c r="R13" s="77"/>
      <c r="S13" s="117">
        <f t="shared" si="0"/>
        <v>60.379999999999995</v>
      </c>
    </row>
    <row r="14" spans="1:19" ht="11.25">
      <c r="A14" s="25" t="s">
        <v>187</v>
      </c>
      <c r="B14" s="77"/>
      <c r="C14" s="77">
        <v>19.15</v>
      </c>
      <c r="D14" s="77"/>
      <c r="E14" s="77">
        <v>0.15</v>
      </c>
      <c r="F14" s="77"/>
      <c r="G14" s="77"/>
      <c r="H14" s="77"/>
      <c r="I14" s="77"/>
      <c r="J14" s="77">
        <v>0.15</v>
      </c>
      <c r="K14" s="77">
        <v>40.05</v>
      </c>
      <c r="L14" s="77"/>
      <c r="M14" s="77"/>
      <c r="N14" s="77">
        <v>0.3</v>
      </c>
      <c r="O14" s="77">
        <v>0.15</v>
      </c>
      <c r="P14" s="77"/>
      <c r="Q14" s="77">
        <v>1.3</v>
      </c>
      <c r="R14" s="77"/>
      <c r="S14" s="117">
        <f t="shared" si="0"/>
        <v>61.249999999999986</v>
      </c>
    </row>
    <row r="15" spans="1:19" ht="11.25">
      <c r="A15" s="25" t="s">
        <v>188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>
        <v>192.33</v>
      </c>
      <c r="O15" s="77"/>
      <c r="P15" s="77"/>
      <c r="Q15" s="77"/>
      <c r="R15" s="77"/>
      <c r="S15" s="117">
        <f t="shared" si="0"/>
        <v>192.33</v>
      </c>
    </row>
    <row r="16" spans="1:19" ht="11.25">
      <c r="A16" s="25" t="s">
        <v>189</v>
      </c>
      <c r="B16" s="77"/>
      <c r="C16" s="77"/>
      <c r="D16" s="77"/>
      <c r="E16" s="77"/>
      <c r="F16" s="77"/>
      <c r="G16" s="77"/>
      <c r="H16" s="77"/>
      <c r="I16" s="77"/>
      <c r="J16" s="77"/>
      <c r="K16" s="77">
        <v>83.41</v>
      </c>
      <c r="L16" s="77"/>
      <c r="M16" s="77"/>
      <c r="N16" s="77"/>
      <c r="O16" s="77"/>
      <c r="P16" s="77"/>
      <c r="Q16" s="77"/>
      <c r="R16" s="77"/>
      <c r="S16" s="117">
        <f t="shared" si="0"/>
        <v>83.41</v>
      </c>
    </row>
    <row r="17" spans="1:19" ht="11.25">
      <c r="A17" s="25" t="s">
        <v>190</v>
      </c>
      <c r="B17" s="77"/>
      <c r="C17" s="77"/>
      <c r="D17" s="77"/>
      <c r="E17" s="77"/>
      <c r="F17" s="77"/>
      <c r="G17" s="77"/>
      <c r="H17" s="77">
        <v>16.33</v>
      </c>
      <c r="I17" s="77"/>
      <c r="J17" s="77">
        <v>2.5</v>
      </c>
      <c r="K17" s="77">
        <v>0.1</v>
      </c>
      <c r="L17" s="77"/>
      <c r="M17" s="77"/>
      <c r="N17" s="77">
        <v>125.30999999999999</v>
      </c>
      <c r="O17" s="77"/>
      <c r="P17" s="77"/>
      <c r="Q17" s="77"/>
      <c r="R17" s="77"/>
      <c r="S17" s="117">
        <f t="shared" si="0"/>
        <v>144.23999999999998</v>
      </c>
    </row>
    <row r="18" spans="1:19" ht="11.25">
      <c r="A18" s="25" t="s">
        <v>191</v>
      </c>
      <c r="B18" s="77"/>
      <c r="C18" s="77">
        <v>14.1</v>
      </c>
      <c r="D18" s="77"/>
      <c r="E18" s="77"/>
      <c r="F18" s="77">
        <v>3</v>
      </c>
      <c r="G18" s="77"/>
      <c r="H18" s="77"/>
      <c r="I18" s="77"/>
      <c r="J18" s="77"/>
      <c r="K18" s="77">
        <v>530.6400000000003</v>
      </c>
      <c r="L18" s="77"/>
      <c r="M18" s="77"/>
      <c r="N18" s="77"/>
      <c r="O18" s="77"/>
      <c r="P18" s="77"/>
      <c r="Q18" s="77"/>
      <c r="R18" s="77"/>
      <c r="S18" s="117">
        <f t="shared" si="0"/>
        <v>547.7400000000004</v>
      </c>
    </row>
    <row r="19" spans="1:19" ht="11.25">
      <c r="A19" s="25" t="s">
        <v>192</v>
      </c>
      <c r="B19" s="77">
        <v>6.4799999999999995</v>
      </c>
      <c r="C19" s="77">
        <v>20.98</v>
      </c>
      <c r="D19" s="77"/>
      <c r="E19" s="77">
        <v>2</v>
      </c>
      <c r="F19" s="77"/>
      <c r="G19" s="77"/>
      <c r="H19" s="77">
        <v>12.15</v>
      </c>
      <c r="I19" s="77"/>
      <c r="J19" s="77">
        <v>13.75</v>
      </c>
      <c r="K19" s="77">
        <v>7.9</v>
      </c>
      <c r="L19" s="77"/>
      <c r="M19" s="77"/>
      <c r="N19" s="77">
        <v>2</v>
      </c>
      <c r="O19" s="77"/>
      <c r="P19" s="77">
        <v>9</v>
      </c>
      <c r="Q19" s="77"/>
      <c r="R19" s="77"/>
      <c r="S19" s="117">
        <f t="shared" si="0"/>
        <v>74.25999999999999</v>
      </c>
    </row>
    <row r="20" spans="1:19" ht="11.25">
      <c r="A20" s="25" t="s">
        <v>193</v>
      </c>
      <c r="B20" s="77"/>
      <c r="C20" s="77">
        <v>36.91000000000001</v>
      </c>
      <c r="D20" s="77">
        <v>7.860000000000001</v>
      </c>
      <c r="E20" s="77">
        <v>16.860000000000003</v>
      </c>
      <c r="F20" s="77">
        <v>11.8</v>
      </c>
      <c r="G20" s="77">
        <v>0.2</v>
      </c>
      <c r="H20" s="77">
        <v>4.42</v>
      </c>
      <c r="I20" s="77"/>
      <c r="J20" s="77">
        <v>19.3</v>
      </c>
      <c r="K20" s="77">
        <v>385.73</v>
      </c>
      <c r="L20" s="77"/>
      <c r="M20" s="77"/>
      <c r="N20" s="77">
        <v>2.5</v>
      </c>
      <c r="O20" s="77"/>
      <c r="P20" s="77">
        <v>6.7</v>
      </c>
      <c r="Q20" s="77">
        <v>7.41</v>
      </c>
      <c r="R20" s="77"/>
      <c r="S20" s="117">
        <f t="shared" si="0"/>
        <v>499.69000000000005</v>
      </c>
    </row>
    <row r="21" spans="1:19" ht="11.25">
      <c r="A21" s="25" t="s">
        <v>194</v>
      </c>
      <c r="B21" s="77">
        <v>0.33</v>
      </c>
      <c r="C21" s="77">
        <v>73.58</v>
      </c>
      <c r="D21" s="77">
        <v>2.8</v>
      </c>
      <c r="E21" s="77">
        <v>16.07</v>
      </c>
      <c r="F21" s="77">
        <v>40.089999999999996</v>
      </c>
      <c r="G21" s="77">
        <v>84.04000000000002</v>
      </c>
      <c r="H21" s="77">
        <v>0.1</v>
      </c>
      <c r="I21" s="77"/>
      <c r="J21" s="77">
        <v>5.93</v>
      </c>
      <c r="K21" s="77">
        <v>165.33000000000004</v>
      </c>
      <c r="L21" s="77"/>
      <c r="M21" s="77"/>
      <c r="N21" s="77"/>
      <c r="O21" s="77"/>
      <c r="P21" s="77">
        <v>0.8200000000000001</v>
      </c>
      <c r="Q21" s="77">
        <v>8.42</v>
      </c>
      <c r="R21" s="77"/>
      <c r="S21" s="117">
        <f t="shared" si="0"/>
        <v>397.5100000000001</v>
      </c>
    </row>
    <row r="22" spans="1:19" ht="11.25">
      <c r="A22" s="25" t="s">
        <v>195</v>
      </c>
      <c r="B22" s="77"/>
      <c r="C22" s="77"/>
      <c r="D22" s="77"/>
      <c r="E22" s="77"/>
      <c r="F22" s="77">
        <v>11.750000000000002</v>
      </c>
      <c r="G22" s="77">
        <v>0.25</v>
      </c>
      <c r="H22" s="77"/>
      <c r="I22" s="77"/>
      <c r="J22" s="77"/>
      <c r="K22" s="77">
        <v>133.20000000000002</v>
      </c>
      <c r="L22" s="77"/>
      <c r="M22" s="77"/>
      <c r="N22" s="77"/>
      <c r="O22" s="77"/>
      <c r="P22" s="77"/>
      <c r="Q22" s="77"/>
      <c r="R22" s="77"/>
      <c r="S22" s="117">
        <f t="shared" si="0"/>
        <v>145.20000000000002</v>
      </c>
    </row>
    <row r="23" spans="1:19" ht="11.25">
      <c r="A23" s="25" t="s">
        <v>196</v>
      </c>
      <c r="B23" s="77">
        <v>1.2</v>
      </c>
      <c r="C23" s="77">
        <v>53.17</v>
      </c>
      <c r="D23" s="77">
        <v>5.8100000000000005</v>
      </c>
      <c r="E23" s="77">
        <v>6.7</v>
      </c>
      <c r="F23" s="77">
        <v>125.95000000000002</v>
      </c>
      <c r="G23" s="77">
        <v>6.6899999999999995</v>
      </c>
      <c r="H23" s="77"/>
      <c r="I23" s="77"/>
      <c r="J23" s="77">
        <v>6.66</v>
      </c>
      <c r="K23" s="77">
        <v>172.6100000000001</v>
      </c>
      <c r="L23" s="77"/>
      <c r="M23" s="77"/>
      <c r="N23" s="77"/>
      <c r="O23" s="77"/>
      <c r="P23" s="77">
        <v>1.9</v>
      </c>
      <c r="Q23" s="77">
        <v>2.7</v>
      </c>
      <c r="R23" s="77"/>
      <c r="S23" s="117">
        <f t="shared" si="0"/>
        <v>383.3900000000001</v>
      </c>
    </row>
    <row r="24" spans="1:19" ht="11.25">
      <c r="A24" s="25" t="s">
        <v>197</v>
      </c>
      <c r="B24" s="77"/>
      <c r="C24" s="77">
        <v>28.1</v>
      </c>
      <c r="D24" s="77"/>
      <c r="E24" s="77"/>
      <c r="F24" s="77"/>
      <c r="G24" s="77"/>
      <c r="H24" s="77"/>
      <c r="I24" s="77"/>
      <c r="J24" s="77"/>
      <c r="K24" s="77">
        <v>59.559999999999995</v>
      </c>
      <c r="L24" s="77"/>
      <c r="M24" s="77"/>
      <c r="N24" s="77"/>
      <c r="O24" s="77"/>
      <c r="P24" s="77"/>
      <c r="Q24" s="77"/>
      <c r="R24" s="77"/>
      <c r="S24" s="117">
        <f t="shared" si="0"/>
        <v>87.66</v>
      </c>
    </row>
    <row r="25" spans="1:19" ht="11.25">
      <c r="A25" s="25" t="s">
        <v>198</v>
      </c>
      <c r="B25" s="77"/>
      <c r="C25" s="77"/>
      <c r="D25" s="77"/>
      <c r="E25" s="77"/>
      <c r="F25" s="77"/>
      <c r="G25" s="77"/>
      <c r="H25" s="77"/>
      <c r="I25" s="77"/>
      <c r="J25" s="77"/>
      <c r="K25" s="77">
        <v>1.75</v>
      </c>
      <c r="L25" s="77"/>
      <c r="M25" s="77"/>
      <c r="N25" s="77"/>
      <c r="O25" s="77"/>
      <c r="P25" s="77"/>
      <c r="Q25" s="77"/>
      <c r="R25" s="77"/>
      <c r="S25" s="117">
        <f t="shared" si="0"/>
        <v>1.75</v>
      </c>
    </row>
    <row r="26" spans="1:19" ht="11.25">
      <c r="A26" s="25" t="s">
        <v>199</v>
      </c>
      <c r="B26" s="77">
        <v>1.4</v>
      </c>
      <c r="C26" s="77">
        <v>95.91000000000001</v>
      </c>
      <c r="D26" s="77">
        <v>2.16</v>
      </c>
      <c r="E26" s="77">
        <v>34.11999999999999</v>
      </c>
      <c r="F26" s="77">
        <v>1</v>
      </c>
      <c r="G26" s="77"/>
      <c r="H26" s="77"/>
      <c r="I26" s="77"/>
      <c r="J26" s="77">
        <v>63.9</v>
      </c>
      <c r="K26" s="77">
        <v>251.92000000000004</v>
      </c>
      <c r="L26" s="77"/>
      <c r="M26" s="77"/>
      <c r="N26" s="77">
        <v>19.88</v>
      </c>
      <c r="O26" s="77"/>
      <c r="P26" s="77">
        <v>37</v>
      </c>
      <c r="Q26" s="77">
        <v>5.390000000000001</v>
      </c>
      <c r="R26" s="77"/>
      <c r="S26" s="117">
        <f t="shared" si="0"/>
        <v>512.6800000000001</v>
      </c>
    </row>
    <row r="27" spans="1:19" ht="11.25">
      <c r="A27" s="25" t="s">
        <v>200</v>
      </c>
      <c r="B27" s="77"/>
      <c r="C27" s="77"/>
      <c r="D27" s="77"/>
      <c r="E27" s="77"/>
      <c r="F27" s="77"/>
      <c r="G27" s="77"/>
      <c r="H27" s="77"/>
      <c r="I27" s="77"/>
      <c r="J27" s="77"/>
      <c r="K27" s="77">
        <v>4.5</v>
      </c>
      <c r="L27" s="77"/>
      <c r="M27" s="77"/>
      <c r="N27" s="77"/>
      <c r="O27" s="77"/>
      <c r="P27" s="77"/>
      <c r="Q27" s="77"/>
      <c r="R27" s="77"/>
      <c r="S27" s="117">
        <f t="shared" si="0"/>
        <v>4.5</v>
      </c>
    </row>
    <row r="28" spans="1:19" ht="11.25">
      <c r="A28" s="25" t="s">
        <v>201</v>
      </c>
      <c r="B28" s="77"/>
      <c r="C28" s="77"/>
      <c r="D28" s="77"/>
      <c r="E28" s="77"/>
      <c r="F28" s="77"/>
      <c r="G28" s="77"/>
      <c r="H28" s="77"/>
      <c r="I28" s="77"/>
      <c r="J28" s="77"/>
      <c r="K28" s="77">
        <v>43.09999999999999</v>
      </c>
      <c r="L28" s="77"/>
      <c r="M28" s="77"/>
      <c r="N28" s="77"/>
      <c r="O28" s="77"/>
      <c r="P28" s="77"/>
      <c r="Q28" s="77"/>
      <c r="R28" s="77"/>
      <c r="S28" s="117">
        <f t="shared" si="0"/>
        <v>43.09999999999999</v>
      </c>
    </row>
    <row r="29" spans="1:19" ht="11.25">
      <c r="A29" s="25" t="s">
        <v>202</v>
      </c>
      <c r="B29" s="77"/>
      <c r="C29" s="77">
        <v>0.1</v>
      </c>
      <c r="D29" s="77">
        <v>0.6</v>
      </c>
      <c r="E29" s="77"/>
      <c r="F29" s="77">
        <v>8.6</v>
      </c>
      <c r="G29" s="77"/>
      <c r="H29" s="77"/>
      <c r="I29" s="77"/>
      <c r="J29" s="77">
        <v>0.1</v>
      </c>
      <c r="K29" s="77">
        <v>5.38</v>
      </c>
      <c r="L29" s="77"/>
      <c r="M29" s="77"/>
      <c r="N29" s="77"/>
      <c r="O29" s="77"/>
      <c r="P29" s="77"/>
      <c r="Q29" s="77"/>
      <c r="R29" s="77"/>
      <c r="S29" s="117">
        <f t="shared" si="0"/>
        <v>14.779999999999998</v>
      </c>
    </row>
    <row r="30" spans="1:19" ht="11.25">
      <c r="A30" s="25" t="s">
        <v>203</v>
      </c>
      <c r="B30" s="77"/>
      <c r="C30" s="77">
        <v>4.56</v>
      </c>
      <c r="D30" s="77">
        <v>0.5</v>
      </c>
      <c r="E30" s="77">
        <v>0.2</v>
      </c>
      <c r="F30" s="77">
        <v>55.01</v>
      </c>
      <c r="G30" s="77"/>
      <c r="H30" s="77"/>
      <c r="I30" s="77"/>
      <c r="J30" s="77">
        <v>1</v>
      </c>
      <c r="K30" s="77">
        <v>117.63999999999996</v>
      </c>
      <c r="L30" s="77"/>
      <c r="M30" s="77"/>
      <c r="N30" s="77">
        <v>1</v>
      </c>
      <c r="O30" s="77"/>
      <c r="P30" s="77"/>
      <c r="Q30" s="77">
        <v>0.5</v>
      </c>
      <c r="R30" s="77"/>
      <c r="S30" s="117">
        <f t="shared" si="0"/>
        <v>180.40999999999997</v>
      </c>
    </row>
    <row r="31" spans="1:19" ht="11.25">
      <c r="A31" s="25" t="s">
        <v>204</v>
      </c>
      <c r="B31" s="77"/>
      <c r="C31" s="77">
        <v>5</v>
      </c>
      <c r="D31" s="77"/>
      <c r="E31" s="77"/>
      <c r="F31" s="77">
        <v>4</v>
      </c>
      <c r="G31" s="77"/>
      <c r="H31" s="77">
        <v>7.87</v>
      </c>
      <c r="I31" s="77"/>
      <c r="J31" s="77"/>
      <c r="K31" s="77">
        <v>172.7</v>
      </c>
      <c r="L31" s="77"/>
      <c r="M31" s="77"/>
      <c r="N31" s="77">
        <v>80.1</v>
      </c>
      <c r="O31" s="77"/>
      <c r="P31" s="77">
        <v>4.95</v>
      </c>
      <c r="Q31" s="77">
        <v>9.5</v>
      </c>
      <c r="R31" s="77"/>
      <c r="S31" s="117">
        <f t="shared" si="0"/>
        <v>284.11999999999995</v>
      </c>
    </row>
    <row r="32" spans="1:19" ht="11.25">
      <c r="A32" s="25" t="s">
        <v>205</v>
      </c>
      <c r="B32" s="77"/>
      <c r="C32" s="77">
        <v>0.1</v>
      </c>
      <c r="D32" s="77"/>
      <c r="E32" s="77">
        <v>0.1</v>
      </c>
      <c r="F32" s="77"/>
      <c r="G32" s="77"/>
      <c r="H32" s="77"/>
      <c r="I32" s="77"/>
      <c r="J32" s="77">
        <v>0.7</v>
      </c>
      <c r="K32" s="77"/>
      <c r="L32" s="77"/>
      <c r="M32" s="77"/>
      <c r="N32" s="77">
        <v>0.1</v>
      </c>
      <c r="O32" s="77"/>
      <c r="P32" s="77"/>
      <c r="Q32" s="77"/>
      <c r="R32" s="77"/>
      <c r="S32" s="117">
        <f t="shared" si="0"/>
        <v>0.9999999999999999</v>
      </c>
    </row>
    <row r="33" spans="1:19" ht="21" customHeight="1">
      <c r="A33" s="83" t="s">
        <v>3</v>
      </c>
      <c r="B33" s="118">
        <f aca="true" t="shared" si="1" ref="B33:R33">SUM(B3:B32)</f>
        <v>15.629999999999999</v>
      </c>
      <c r="C33" s="118">
        <f t="shared" si="1"/>
        <v>553.73</v>
      </c>
      <c r="D33" s="118">
        <f t="shared" si="1"/>
        <v>47.300000000000004</v>
      </c>
      <c r="E33" s="118">
        <f t="shared" si="1"/>
        <v>133.27999999999997</v>
      </c>
      <c r="F33" s="118">
        <f t="shared" si="1"/>
        <v>500.4899999999999</v>
      </c>
      <c r="G33" s="118">
        <f t="shared" si="1"/>
        <v>99.73000000000002</v>
      </c>
      <c r="H33" s="118">
        <f t="shared" si="1"/>
        <v>47.17</v>
      </c>
      <c r="I33" s="118">
        <f t="shared" si="1"/>
        <v>1</v>
      </c>
      <c r="J33" s="118">
        <f t="shared" si="1"/>
        <v>199.55999999999997</v>
      </c>
      <c r="K33" s="118">
        <f t="shared" si="1"/>
        <v>2559.61</v>
      </c>
      <c r="L33" s="118">
        <f t="shared" si="1"/>
        <v>0.6</v>
      </c>
      <c r="M33" s="118">
        <f t="shared" si="1"/>
        <v>0.1</v>
      </c>
      <c r="N33" s="118">
        <f t="shared" si="1"/>
        <v>545.4100000000001</v>
      </c>
      <c r="O33" s="118">
        <f t="shared" si="1"/>
        <v>0.15</v>
      </c>
      <c r="P33" s="118">
        <f t="shared" si="1"/>
        <v>110.78</v>
      </c>
      <c r="Q33" s="118">
        <f t="shared" si="1"/>
        <v>39.41</v>
      </c>
      <c r="R33" s="118">
        <f t="shared" si="1"/>
        <v>1</v>
      </c>
      <c r="S33" s="118">
        <f t="shared" si="0"/>
        <v>4854.95</v>
      </c>
    </row>
  </sheetData>
  <sheetProtection/>
  <mergeCells count="3">
    <mergeCell ref="B1:R1"/>
    <mergeCell ref="A1:A2"/>
    <mergeCell ref="S1:S2"/>
  </mergeCells>
  <printOptions horizontalCentered="1"/>
  <pageMargins left="0.11811023622047245" right="0" top="1.141732283464567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TINTOS PARA VINIFICACIÓN (has)
REGIÓN DEL BIO BIO&amp;RCUADRO N° 41</oddHeader>
    <oddFooter>&amp;R&amp;F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18" customWidth="1"/>
    <col min="2" max="2" width="20.140625" style="18" customWidth="1"/>
    <col min="3" max="3" width="17.8515625" style="18" customWidth="1"/>
    <col min="4" max="16384" width="11.421875" style="18" customWidth="1"/>
  </cols>
  <sheetData>
    <row r="1" spans="1:4" ht="26.25" customHeight="1">
      <c r="A1" s="279" t="s">
        <v>10</v>
      </c>
      <c r="B1" s="306" t="s">
        <v>55</v>
      </c>
      <c r="C1" s="306"/>
      <c r="D1" s="279" t="s">
        <v>11</v>
      </c>
    </row>
    <row r="2" spans="1:4" ht="32.25" customHeight="1">
      <c r="A2" s="279"/>
      <c r="B2" s="31" t="s">
        <v>1</v>
      </c>
      <c r="C2" s="31" t="s">
        <v>2</v>
      </c>
      <c r="D2" s="279"/>
    </row>
    <row r="3" spans="1:4" ht="20.25" customHeight="1">
      <c r="A3" s="12" t="s">
        <v>247</v>
      </c>
      <c r="B3" s="14">
        <v>2.2</v>
      </c>
      <c r="C3" s="14">
        <v>2.2</v>
      </c>
      <c r="D3" s="14">
        <f>SUM(B3:C3)</f>
        <v>4.4</v>
      </c>
    </row>
    <row r="4" spans="1:4" ht="20.25" customHeight="1">
      <c r="A4" s="12" t="s">
        <v>450</v>
      </c>
      <c r="B4" s="14">
        <v>1.5</v>
      </c>
      <c r="C4" s="14"/>
      <c r="D4" s="14"/>
    </row>
    <row r="5" spans="1:4" ht="15.75" customHeight="1">
      <c r="A5" s="12" t="s">
        <v>248</v>
      </c>
      <c r="B5" s="14"/>
      <c r="C5" s="14">
        <v>1.3</v>
      </c>
      <c r="D5" s="14">
        <f>SUM(B5:C5)</f>
        <v>1.3</v>
      </c>
    </row>
    <row r="6" spans="1:4" ht="21" customHeight="1">
      <c r="A6" s="12" t="s">
        <v>249</v>
      </c>
      <c r="B6" s="14">
        <v>8.38</v>
      </c>
      <c r="C6" s="14">
        <v>2.22</v>
      </c>
      <c r="D6" s="14">
        <f>SUM(B6:C6)</f>
        <v>10.600000000000001</v>
      </c>
    </row>
    <row r="7" spans="1:4" ht="27" customHeight="1">
      <c r="A7" s="13" t="s">
        <v>3</v>
      </c>
      <c r="B7" s="28">
        <f>SUM(B3:B6)</f>
        <v>12.080000000000002</v>
      </c>
      <c r="C7" s="28">
        <f>SUM(C3:C6)</f>
        <v>5.720000000000001</v>
      </c>
      <c r="D7" s="28">
        <f>SUM(B7:C7)</f>
        <v>17.800000000000004</v>
      </c>
    </row>
    <row r="13" spans="1:4" ht="12.75">
      <c r="A13" s="279" t="s">
        <v>10</v>
      </c>
      <c r="B13" s="306" t="s">
        <v>88</v>
      </c>
      <c r="C13" s="306"/>
      <c r="D13" s="279" t="s">
        <v>11</v>
      </c>
    </row>
    <row r="14" spans="1:4" ht="12.75">
      <c r="A14" s="279"/>
      <c r="B14" s="310" t="s">
        <v>250</v>
      </c>
      <c r="C14" s="311"/>
      <c r="D14" s="279"/>
    </row>
    <row r="15" spans="1:4" ht="12.75">
      <c r="A15" s="12" t="s">
        <v>247</v>
      </c>
      <c r="B15" s="307">
        <v>1</v>
      </c>
      <c r="C15" s="308"/>
      <c r="D15" s="14">
        <f>SUM(B15)</f>
        <v>1</v>
      </c>
    </row>
    <row r="16" spans="1:4" ht="12.75">
      <c r="A16" s="12" t="s">
        <v>450</v>
      </c>
      <c r="B16" s="307">
        <v>1</v>
      </c>
      <c r="C16" s="308"/>
      <c r="D16" s="14">
        <f>SUM(B16)</f>
        <v>1</v>
      </c>
    </row>
    <row r="17" spans="1:4" ht="12.75">
      <c r="A17" s="12" t="s">
        <v>248</v>
      </c>
      <c r="B17" s="307">
        <v>1</v>
      </c>
      <c r="C17" s="308"/>
      <c r="D17" s="14">
        <f>SUM(B17)</f>
        <v>1</v>
      </c>
    </row>
    <row r="18" spans="1:4" ht="12.75">
      <c r="A18" s="12" t="s">
        <v>249</v>
      </c>
      <c r="B18" s="307">
        <v>1</v>
      </c>
      <c r="C18" s="308"/>
      <c r="D18" s="14">
        <f>SUM(B18)</f>
        <v>1</v>
      </c>
    </row>
    <row r="19" spans="1:4" ht="12.75">
      <c r="A19" s="13" t="s">
        <v>3</v>
      </c>
      <c r="B19" s="312">
        <f>SUM(B15:B18)</f>
        <v>4</v>
      </c>
      <c r="C19" s="313"/>
      <c r="D19" s="28">
        <f>SUM(B19)</f>
        <v>4</v>
      </c>
    </row>
    <row r="22" spans="2:6" ht="12.75">
      <c r="B22" s="309"/>
      <c r="C22" s="309"/>
      <c r="D22" s="309"/>
      <c r="E22" s="309"/>
      <c r="F22" s="309"/>
    </row>
    <row r="23" ht="86.25" customHeight="1"/>
  </sheetData>
  <sheetProtection/>
  <mergeCells count="13">
    <mergeCell ref="B17:C17"/>
    <mergeCell ref="B18:C18"/>
    <mergeCell ref="B19:C19"/>
    <mergeCell ref="B1:C1"/>
    <mergeCell ref="A1:A2"/>
    <mergeCell ref="B16:C16"/>
    <mergeCell ref="D1:D2"/>
    <mergeCell ref="B22:F22"/>
    <mergeCell ref="A13:A14"/>
    <mergeCell ref="B13:C13"/>
    <mergeCell ref="D13:D14"/>
    <mergeCell ref="B14:C14"/>
    <mergeCell ref="B15:C15"/>
  </mergeCells>
  <printOptions horizontalCentered="1"/>
  <pageMargins left="1.1023622047244095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PLANTACIONES DE VIDES PARA VINIFICACION
REGIÓN DE LA ARAUCANIA&amp;RCUADRO N° 42</oddHeader>
    <oddFooter>&amp;R&amp;F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1" sqref="A11:A12"/>
    </sheetView>
  </sheetViews>
  <sheetFormatPr defaultColWidth="11.421875" defaultRowHeight="15"/>
  <cols>
    <col min="1" max="1" width="14.8515625" style="0" customWidth="1"/>
    <col min="2" max="2" width="16.28125" style="0" customWidth="1"/>
    <col min="3" max="3" width="14.7109375" style="0" customWidth="1"/>
    <col min="4" max="4" width="13.57421875" style="0" customWidth="1"/>
    <col min="5" max="5" width="15.140625" style="0" customWidth="1"/>
  </cols>
  <sheetData>
    <row r="1" spans="1:7" ht="15">
      <c r="A1" s="279" t="s">
        <v>10</v>
      </c>
      <c r="B1" s="314" t="s">
        <v>28</v>
      </c>
      <c r="C1" s="314"/>
      <c r="D1" s="314"/>
      <c r="E1" s="314"/>
      <c r="F1" s="314"/>
      <c r="G1" s="285" t="s">
        <v>11</v>
      </c>
    </row>
    <row r="2" spans="1:7" ht="69" customHeight="1">
      <c r="A2" s="279"/>
      <c r="B2" s="30" t="s">
        <v>22</v>
      </c>
      <c r="C2" s="30" t="s">
        <v>64</v>
      </c>
      <c r="D2" s="30" t="s">
        <v>24</v>
      </c>
      <c r="E2" s="30" t="s">
        <v>66</v>
      </c>
      <c r="F2" s="30" t="s">
        <v>26</v>
      </c>
      <c r="G2" s="285"/>
    </row>
    <row r="3" spans="1:7" ht="22.5" customHeight="1">
      <c r="A3" s="12" t="s">
        <v>247</v>
      </c>
      <c r="B3" s="14"/>
      <c r="C3" s="14"/>
      <c r="D3" s="14">
        <v>2.2</v>
      </c>
      <c r="E3" s="14"/>
      <c r="F3" s="14"/>
      <c r="G3" s="14">
        <f>SUM(B3:F3)</f>
        <v>2.2</v>
      </c>
    </row>
    <row r="4" spans="1:7" ht="22.5" customHeight="1">
      <c r="A4" s="12" t="s">
        <v>450</v>
      </c>
      <c r="B4" s="14">
        <v>1.5</v>
      </c>
      <c r="C4" s="14"/>
      <c r="D4" s="14"/>
      <c r="E4" s="14"/>
      <c r="F4" s="14"/>
      <c r="G4" s="14">
        <f>SUM(B4:F4)</f>
        <v>1.5</v>
      </c>
    </row>
    <row r="5" spans="1:7" ht="24.75" customHeight="1">
      <c r="A5" s="12" t="s">
        <v>249</v>
      </c>
      <c r="B5" s="14">
        <v>3.15</v>
      </c>
      <c r="C5" s="14">
        <v>1.08</v>
      </c>
      <c r="D5" s="14"/>
      <c r="E5" s="14">
        <v>1</v>
      </c>
      <c r="F5" s="14">
        <v>3.15</v>
      </c>
      <c r="G5" s="14">
        <f>SUM(B5:F5)</f>
        <v>8.38</v>
      </c>
    </row>
    <row r="6" spans="1:7" ht="29.25" customHeight="1">
      <c r="A6" s="32" t="s">
        <v>3</v>
      </c>
      <c r="B6" s="28">
        <f>SUM(B3:B5)</f>
        <v>4.65</v>
      </c>
      <c r="C6" s="28">
        <f>SUM(C3:C5)</f>
        <v>1.08</v>
      </c>
      <c r="D6" s="28">
        <f>SUM(D3:D5)</f>
        <v>2.2</v>
      </c>
      <c r="E6" s="28">
        <f>SUM(E3:E5)</f>
        <v>1</v>
      </c>
      <c r="F6" s="28">
        <f>SUM(F3:F5)</f>
        <v>3.15</v>
      </c>
      <c r="G6" s="28">
        <f>SUM(B6:F6)</f>
        <v>12.08</v>
      </c>
    </row>
    <row r="11" spans="1:5" ht="15">
      <c r="A11" s="279" t="s">
        <v>10</v>
      </c>
      <c r="B11" s="69" t="s">
        <v>43</v>
      </c>
      <c r="C11" s="69"/>
      <c r="D11" s="279" t="s">
        <v>11</v>
      </c>
      <c r="E11" s="315"/>
    </row>
    <row r="12" spans="1:5" ht="68.25" customHeight="1">
      <c r="A12" s="279"/>
      <c r="B12" s="29" t="s">
        <v>169</v>
      </c>
      <c r="C12" s="29" t="s">
        <v>39</v>
      </c>
      <c r="D12" s="279"/>
      <c r="E12" s="315"/>
    </row>
    <row r="13" spans="1:5" ht="21" customHeight="1">
      <c r="A13" s="12" t="s">
        <v>247</v>
      </c>
      <c r="B13" s="14">
        <v>2.2</v>
      </c>
      <c r="C13" s="14"/>
      <c r="D13" s="14">
        <f>SUM(B13:C13)</f>
        <v>2.2</v>
      </c>
      <c r="E13" s="84"/>
    </row>
    <row r="14" spans="1:5" ht="21" customHeight="1">
      <c r="A14" s="12" t="s">
        <v>248</v>
      </c>
      <c r="B14" s="14"/>
      <c r="C14" s="14">
        <v>1.3</v>
      </c>
      <c r="D14" s="14">
        <f>SUM(B14:C14)</f>
        <v>1.3</v>
      </c>
      <c r="E14" s="84"/>
    </row>
    <row r="15" spans="1:5" ht="22.5" customHeight="1">
      <c r="A15" s="12" t="s">
        <v>249</v>
      </c>
      <c r="B15" s="14"/>
      <c r="C15" s="14">
        <v>2.22</v>
      </c>
      <c r="D15" s="14">
        <f>SUM(B15:C15)</f>
        <v>2.22</v>
      </c>
      <c r="E15" s="84"/>
    </row>
    <row r="16" spans="1:5" ht="24" customHeight="1">
      <c r="A16" s="32" t="s">
        <v>3</v>
      </c>
      <c r="B16" s="28">
        <f>SUM(B13:B15)</f>
        <v>2.2</v>
      </c>
      <c r="C16" s="28">
        <f>SUM(C13:C15)</f>
        <v>3.5200000000000005</v>
      </c>
      <c r="D16" s="28">
        <f>SUM(B16:C16)</f>
        <v>5.720000000000001</v>
      </c>
      <c r="E16" s="85"/>
    </row>
  </sheetData>
  <sheetProtection/>
  <mergeCells count="6">
    <mergeCell ref="B1:F1"/>
    <mergeCell ref="A1:A2"/>
    <mergeCell ref="G1:G2"/>
    <mergeCell ref="A11:A12"/>
    <mergeCell ref="E11:E12"/>
    <mergeCell ref="D11:D12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 
DE VINIFICACIÓN (has)
REGION DE LA ARAUCANIA&amp;RCUADRO N° 43</oddHeader>
    <oddFooter>&amp;R&amp;F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9.7109375" style="0" customWidth="1"/>
    <col min="3" max="3" width="16.421875" style="0" customWidth="1"/>
    <col min="4" max="4" width="5.57421875" style="0" customWidth="1"/>
    <col min="5" max="5" width="15.421875" style="0" customWidth="1"/>
  </cols>
  <sheetData>
    <row r="1" spans="1:5" ht="27" customHeight="1">
      <c r="A1" s="245" t="s">
        <v>256</v>
      </c>
      <c r="B1" s="252"/>
      <c r="C1" s="252"/>
      <c r="D1" s="253"/>
      <c r="E1" s="245" t="s">
        <v>11</v>
      </c>
    </row>
    <row r="2" spans="1:5" ht="42.75" customHeight="1">
      <c r="A2" s="245"/>
      <c r="B2" s="58" t="s">
        <v>0</v>
      </c>
      <c r="C2" s="246" t="s">
        <v>273</v>
      </c>
      <c r="D2" s="247"/>
      <c r="E2" s="245"/>
    </row>
    <row r="3" spans="1:5" ht="30" customHeight="1">
      <c r="A3" s="66" t="s">
        <v>254</v>
      </c>
      <c r="B3" s="88">
        <v>434.87</v>
      </c>
      <c r="C3" s="248">
        <v>104.18</v>
      </c>
      <c r="D3" s="249"/>
      <c r="E3" s="89">
        <f aca="true" t="shared" si="0" ref="E3:E12">SUM(B3:D3)</f>
        <v>539.05</v>
      </c>
    </row>
    <row r="4" spans="1:5" ht="30" customHeight="1">
      <c r="A4" s="66" t="s">
        <v>255</v>
      </c>
      <c r="B4" s="88">
        <v>7558.78</v>
      </c>
      <c r="C4" s="248">
        <v>3405.05</v>
      </c>
      <c r="D4" s="249"/>
      <c r="E4" s="89">
        <f t="shared" si="0"/>
        <v>10963.83</v>
      </c>
    </row>
    <row r="5" spans="1:5" ht="30" customHeight="1">
      <c r="A5" s="66" t="s">
        <v>268</v>
      </c>
      <c r="B5" s="88"/>
      <c r="C5" s="248">
        <v>9552.81</v>
      </c>
      <c r="D5" s="249"/>
      <c r="E5" s="89">
        <f t="shared" si="0"/>
        <v>9552.81</v>
      </c>
    </row>
    <row r="6" spans="1:5" ht="30" customHeight="1">
      <c r="A6" s="66" t="s">
        <v>269</v>
      </c>
      <c r="B6" s="88"/>
      <c r="C6" s="248">
        <v>43380.02</v>
      </c>
      <c r="D6" s="249"/>
      <c r="E6" s="89">
        <f t="shared" si="0"/>
        <v>43380.02</v>
      </c>
    </row>
    <row r="7" spans="1:5" ht="30" customHeight="1">
      <c r="A7" s="66" t="s">
        <v>238</v>
      </c>
      <c r="B7" s="88"/>
      <c r="C7" s="248">
        <v>51969.4</v>
      </c>
      <c r="D7" s="249"/>
      <c r="E7" s="89">
        <f t="shared" si="0"/>
        <v>51969.4</v>
      </c>
    </row>
    <row r="8" spans="1:5" ht="30" customHeight="1">
      <c r="A8" s="66" t="s">
        <v>239</v>
      </c>
      <c r="B8" s="88"/>
      <c r="C8" s="248">
        <v>8998.52</v>
      </c>
      <c r="D8" s="249"/>
      <c r="E8" s="89">
        <f t="shared" si="0"/>
        <v>8998.52</v>
      </c>
    </row>
    <row r="9" spans="1:5" ht="30" customHeight="1">
      <c r="A9" s="66" t="s">
        <v>270</v>
      </c>
      <c r="B9" s="88"/>
      <c r="C9" s="248">
        <v>17.8</v>
      </c>
      <c r="D9" s="249"/>
      <c r="E9" s="89">
        <f t="shared" si="0"/>
        <v>17.8</v>
      </c>
    </row>
    <row r="10" spans="1:5" ht="30" customHeight="1">
      <c r="A10" s="66" t="s">
        <v>241</v>
      </c>
      <c r="B10" s="88"/>
      <c r="C10" s="248">
        <v>13</v>
      </c>
      <c r="D10" s="249"/>
      <c r="E10" s="89">
        <f t="shared" si="0"/>
        <v>13</v>
      </c>
    </row>
    <row r="11" spans="1:5" ht="30" customHeight="1">
      <c r="A11" s="66" t="s">
        <v>271</v>
      </c>
      <c r="B11" s="88"/>
      <c r="C11" s="248">
        <v>12920.92</v>
      </c>
      <c r="D11" s="249"/>
      <c r="E11" s="89">
        <f t="shared" si="0"/>
        <v>12920.92</v>
      </c>
    </row>
    <row r="12" spans="1:5" ht="37.5" customHeight="1">
      <c r="A12" s="58" t="s">
        <v>11</v>
      </c>
      <c r="B12" s="90">
        <f>SUM(B3:B11)</f>
        <v>7993.65</v>
      </c>
      <c r="C12" s="250">
        <f>SUM(C3:C11)</f>
        <v>130361.7</v>
      </c>
      <c r="D12" s="251"/>
      <c r="E12" s="90">
        <f t="shared" si="0"/>
        <v>138355.35</v>
      </c>
    </row>
    <row r="14" spans="1:5" ht="15" customHeight="1">
      <c r="A14" s="244"/>
      <c r="B14" s="244"/>
      <c r="C14" s="244"/>
      <c r="D14" s="244"/>
      <c r="E14" s="244"/>
    </row>
    <row r="15" spans="1:5" ht="15">
      <c r="A15" s="244"/>
      <c r="B15" s="244"/>
      <c r="C15" s="244"/>
      <c r="D15" s="244"/>
      <c r="E15" s="244"/>
    </row>
    <row r="16" spans="1:5" ht="15">
      <c r="A16" s="244"/>
      <c r="B16" s="244"/>
      <c r="C16" s="244"/>
      <c r="D16" s="244"/>
      <c r="E16" s="244"/>
    </row>
  </sheetData>
  <sheetProtection/>
  <mergeCells count="15">
    <mergeCell ref="C11:D11"/>
    <mergeCell ref="C12:D12"/>
    <mergeCell ref="A1:A2"/>
    <mergeCell ref="B1:D1"/>
    <mergeCell ref="C7:D7"/>
    <mergeCell ref="A14:E16"/>
    <mergeCell ref="E1:E2"/>
    <mergeCell ref="C2:D2"/>
    <mergeCell ref="C3:D3"/>
    <mergeCell ref="C4:D4"/>
    <mergeCell ref="C5:D5"/>
    <mergeCell ref="C6:D6"/>
    <mergeCell ref="C8:D8"/>
    <mergeCell ref="C9:D9"/>
    <mergeCell ref="C10:D10"/>
  </mergeCells>
  <printOptions horizontalCentered="1"/>
  <pageMargins left="0.7086614173228347" right="0.7086614173228347" top="1.7322834645669292" bottom="0.7480314960629921" header="0.7086614173228347" footer="0.9055118110236221"/>
  <pageSetup horizontalDpi="600" verticalDpi="600" orientation="landscape" r:id="rId2"/>
  <headerFooter>
    <oddHeader>&amp;L&amp;G&amp;C&amp;"Verdana,Negrita"&amp;12CATASTRO VITICOLA NACIONAL (Hectáreas)
Diciembre 2013&amp;R&amp;"Verdana,Normal"CUADRO N° 2</oddHeader>
    <oddFooter>&amp;R&amp;F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57421875" style="0" customWidth="1"/>
    <col min="2" max="2" width="20.421875" style="0" customWidth="1"/>
    <col min="3" max="3" width="22.00390625" style="0" customWidth="1"/>
  </cols>
  <sheetData>
    <row r="1" spans="1:4" ht="15">
      <c r="A1" s="320" t="s">
        <v>10</v>
      </c>
      <c r="B1" s="314" t="s">
        <v>55</v>
      </c>
      <c r="C1" s="314"/>
      <c r="D1" s="320" t="s">
        <v>11</v>
      </c>
    </row>
    <row r="2" spans="1:4" ht="27.75" customHeight="1">
      <c r="A2" s="320"/>
      <c r="B2" s="37" t="s">
        <v>1</v>
      </c>
      <c r="C2" s="38" t="s">
        <v>2</v>
      </c>
      <c r="D2" s="320"/>
    </row>
    <row r="3" spans="1:4" ht="27.75" customHeight="1">
      <c r="A3" s="222" t="s">
        <v>451</v>
      </c>
      <c r="B3" s="14">
        <v>0.2</v>
      </c>
      <c r="C3" s="14">
        <v>0.3</v>
      </c>
      <c r="D3" s="204">
        <f>SUM(B3:C3)</f>
        <v>0.5</v>
      </c>
    </row>
    <row r="4" spans="1:4" ht="27.75" customHeight="1">
      <c r="A4" s="226" t="s">
        <v>251</v>
      </c>
      <c r="B4" s="14">
        <v>3.5</v>
      </c>
      <c r="C4" s="14">
        <v>1</v>
      </c>
      <c r="D4" s="204">
        <f>SUM(B4:C4)</f>
        <v>4.5</v>
      </c>
    </row>
    <row r="5" spans="1:4" ht="24" customHeight="1">
      <c r="A5" s="42" t="s">
        <v>456</v>
      </c>
      <c r="B5" s="14">
        <v>6.2</v>
      </c>
      <c r="C5" s="14">
        <v>1.8</v>
      </c>
      <c r="D5" s="35">
        <f>SUM(B5:C5)</f>
        <v>8</v>
      </c>
    </row>
    <row r="6" spans="1:4" ht="37.5" customHeight="1">
      <c r="A6" s="39" t="s">
        <v>3</v>
      </c>
      <c r="B6" s="36">
        <f>SUM(B3:B5)</f>
        <v>9.9</v>
      </c>
      <c r="C6" s="36">
        <f>SUM(C3:C5)</f>
        <v>3.1</v>
      </c>
      <c r="D6" s="36">
        <f>SUM(D3:D5)</f>
        <v>13</v>
      </c>
    </row>
    <row r="13" spans="1:4" ht="24.75" customHeight="1">
      <c r="A13" s="320" t="s">
        <v>10</v>
      </c>
      <c r="B13" s="321" t="s">
        <v>88</v>
      </c>
      <c r="C13" s="321"/>
      <c r="D13" s="320" t="s">
        <v>11</v>
      </c>
    </row>
    <row r="14" spans="1:4" ht="24.75" customHeight="1">
      <c r="A14" s="320"/>
      <c r="B14" s="322" t="s">
        <v>250</v>
      </c>
      <c r="C14" s="322"/>
      <c r="D14" s="320"/>
    </row>
    <row r="15" spans="1:4" ht="24.75" customHeight="1">
      <c r="A15" s="223" t="s">
        <v>451</v>
      </c>
      <c r="B15" s="316">
        <v>1</v>
      </c>
      <c r="C15" s="317"/>
      <c r="D15" s="203">
        <v>1</v>
      </c>
    </row>
    <row r="16" spans="1:4" ht="24.75" customHeight="1">
      <c r="A16" s="224" t="s">
        <v>251</v>
      </c>
      <c r="B16" s="316">
        <v>1</v>
      </c>
      <c r="C16" s="317"/>
      <c r="D16" s="203">
        <f>SUM(B16)</f>
        <v>1</v>
      </c>
    </row>
    <row r="17" spans="1:4" ht="24" customHeight="1">
      <c r="A17" s="225" t="s">
        <v>456</v>
      </c>
      <c r="B17" s="318">
        <v>2</v>
      </c>
      <c r="C17" s="318"/>
      <c r="D17" s="238">
        <f>SUM(B17)</f>
        <v>2</v>
      </c>
    </row>
    <row r="18" spans="1:4" ht="24" customHeight="1">
      <c r="A18" s="39" t="s">
        <v>3</v>
      </c>
      <c r="B18" s="319">
        <f>SUM(B15:B17)</f>
        <v>4</v>
      </c>
      <c r="C18" s="319"/>
      <c r="D18" s="36">
        <f>SUM(D15:D17)</f>
        <v>4</v>
      </c>
    </row>
  </sheetData>
  <sheetProtection/>
  <mergeCells count="11">
    <mergeCell ref="B15:C15"/>
    <mergeCell ref="B16:C16"/>
    <mergeCell ref="B17:C17"/>
    <mergeCell ref="B18:C18"/>
    <mergeCell ref="B1:C1"/>
    <mergeCell ref="A1:A2"/>
    <mergeCell ref="D1:D2"/>
    <mergeCell ref="A13:A14"/>
    <mergeCell ref="B13:C13"/>
    <mergeCell ref="D13:D14"/>
    <mergeCell ref="B14:C14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 DE VIDES
DE VINIFICACION
REGIÓN DE LOS LAGOS&amp;RCUADRO N° 44</oddHeader>
    <oddFooter>&amp;R&amp;F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2.57421875" style="0" customWidth="1"/>
    <col min="2" max="2" width="21.8515625" style="0" customWidth="1"/>
    <col min="3" max="3" width="17.28125" style="0" customWidth="1"/>
    <col min="4" max="4" width="20.140625" style="0" customWidth="1"/>
    <col min="5" max="5" width="14.421875" style="0" customWidth="1"/>
  </cols>
  <sheetData>
    <row r="1" spans="1:6" ht="24.75" customHeight="1">
      <c r="A1" s="320" t="s">
        <v>10</v>
      </c>
      <c r="B1" s="321" t="s">
        <v>28</v>
      </c>
      <c r="C1" s="321"/>
      <c r="D1" s="321"/>
      <c r="E1" s="321"/>
      <c r="F1" s="320" t="s">
        <v>11</v>
      </c>
    </row>
    <row r="2" spans="1:6" ht="80.25" customHeight="1">
      <c r="A2" s="320"/>
      <c r="B2" s="40" t="s">
        <v>22</v>
      </c>
      <c r="C2" s="219" t="s">
        <v>66</v>
      </c>
      <c r="D2" s="202" t="s">
        <v>26</v>
      </c>
      <c r="E2" s="40" t="s">
        <v>27</v>
      </c>
      <c r="F2" s="320"/>
    </row>
    <row r="3" spans="1:6" s="205" customFormat="1" ht="22.5" customHeight="1">
      <c r="A3" s="222" t="s">
        <v>451</v>
      </c>
      <c r="B3" s="14"/>
      <c r="C3" s="14"/>
      <c r="D3" s="14"/>
      <c r="E3" s="14">
        <v>0.2</v>
      </c>
      <c r="F3" s="14">
        <f>SUM(B3:E3)</f>
        <v>0.2</v>
      </c>
    </row>
    <row r="4" spans="1:6" s="205" customFormat="1" ht="23.25" customHeight="1">
      <c r="A4" s="226" t="s">
        <v>251</v>
      </c>
      <c r="B4" s="14">
        <v>2</v>
      </c>
      <c r="C4" s="14">
        <v>1</v>
      </c>
      <c r="D4" s="14">
        <v>0.5</v>
      </c>
      <c r="E4" s="14"/>
      <c r="F4" s="14">
        <f>SUM(B4:E4)</f>
        <v>3.5</v>
      </c>
    </row>
    <row r="5" spans="1:6" ht="25.5" customHeight="1">
      <c r="A5" s="227" t="s">
        <v>456</v>
      </c>
      <c r="B5" s="14">
        <v>4</v>
      </c>
      <c r="C5" s="14">
        <v>0.2</v>
      </c>
      <c r="D5" s="14">
        <v>2</v>
      </c>
      <c r="E5" s="14"/>
      <c r="F5" s="14">
        <f>SUM(B5:E5)</f>
        <v>6.2</v>
      </c>
    </row>
    <row r="6" spans="1:6" ht="24" customHeight="1">
      <c r="A6" s="39" t="s">
        <v>3</v>
      </c>
      <c r="B6" s="36">
        <f>SUM(B3:B5)</f>
        <v>6</v>
      </c>
      <c r="C6" s="218">
        <f>SUM(C3:C5)</f>
        <v>1.2</v>
      </c>
      <c r="D6" s="201">
        <f>SUM(D3:D5)</f>
        <v>2.5</v>
      </c>
      <c r="E6" s="36">
        <f>SUM(E3:E5)</f>
        <v>0.2</v>
      </c>
      <c r="F6" s="36">
        <f>SUM(B6:E6)</f>
        <v>9.899999999999999</v>
      </c>
    </row>
    <row r="10" spans="1:6" ht="24.75" customHeight="1">
      <c r="A10" s="320" t="s">
        <v>10</v>
      </c>
      <c r="B10" s="321" t="s">
        <v>43</v>
      </c>
      <c r="C10" s="321"/>
      <c r="D10" s="321"/>
      <c r="E10" s="321"/>
      <c r="F10" s="320" t="s">
        <v>11</v>
      </c>
    </row>
    <row r="11" spans="1:6" ht="78" customHeight="1">
      <c r="A11" s="320"/>
      <c r="B11" s="323" t="s">
        <v>39</v>
      </c>
      <c r="C11" s="323"/>
      <c r="D11" s="323"/>
      <c r="E11" s="323"/>
      <c r="F11" s="320"/>
    </row>
    <row r="12" spans="1:6" s="205" customFormat="1" ht="29.25" customHeight="1">
      <c r="A12" s="204" t="s">
        <v>451</v>
      </c>
      <c r="B12" s="324">
        <v>0.3</v>
      </c>
      <c r="C12" s="324"/>
      <c r="D12" s="324"/>
      <c r="E12" s="324"/>
      <c r="F12" s="203">
        <f>SUM(B12)</f>
        <v>0.3</v>
      </c>
    </row>
    <row r="13" spans="1:6" s="205" customFormat="1" ht="27" customHeight="1">
      <c r="A13" s="42" t="s">
        <v>251</v>
      </c>
      <c r="B13" s="324">
        <v>1</v>
      </c>
      <c r="C13" s="324"/>
      <c r="D13" s="324"/>
      <c r="E13" s="324"/>
      <c r="F13" s="203">
        <f>SUM(B13)</f>
        <v>1</v>
      </c>
    </row>
    <row r="14" spans="1:6" ht="26.25" customHeight="1">
      <c r="A14" s="42" t="s">
        <v>456</v>
      </c>
      <c r="B14" s="324">
        <v>1.8</v>
      </c>
      <c r="C14" s="324"/>
      <c r="D14" s="324"/>
      <c r="E14" s="324"/>
      <c r="F14" s="42">
        <f>SUM(B14)</f>
        <v>1.8</v>
      </c>
    </row>
    <row r="15" spans="1:6" ht="25.5" customHeight="1">
      <c r="A15" s="34" t="s">
        <v>3</v>
      </c>
      <c r="B15" s="319">
        <f>SUM(B12:B14)</f>
        <v>3.1</v>
      </c>
      <c r="C15" s="319"/>
      <c r="D15" s="319"/>
      <c r="E15" s="319"/>
      <c r="F15" s="36">
        <f>SUM(B15)</f>
        <v>3.1</v>
      </c>
    </row>
  </sheetData>
  <sheetProtection/>
  <mergeCells count="11">
    <mergeCell ref="B13:E13"/>
    <mergeCell ref="B15:E15"/>
    <mergeCell ref="B1:E1"/>
    <mergeCell ref="F1:F2"/>
    <mergeCell ref="A1:A2"/>
    <mergeCell ref="B10:E10"/>
    <mergeCell ref="B11:E11"/>
    <mergeCell ref="B14:E14"/>
    <mergeCell ref="F10:F11"/>
    <mergeCell ref="A10:A11"/>
    <mergeCell ref="B12:E1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
DE VINIFICACIÓN (has)
REGIÓN DE LOS LAGOS&amp;RCUADRO N° 45</oddHeader>
    <oddFooter>&amp;R&amp;F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2.57421875" style="18" customWidth="1"/>
    <col min="2" max="2" width="21.421875" style="18" customWidth="1"/>
    <col min="3" max="3" width="19.140625" style="18" customWidth="1"/>
    <col min="4" max="16384" width="11.421875" style="18" customWidth="1"/>
  </cols>
  <sheetData>
    <row r="1" spans="1:4" ht="19.5" customHeight="1">
      <c r="A1" s="285" t="s">
        <v>10</v>
      </c>
      <c r="B1" s="276"/>
      <c r="C1" s="277"/>
      <c r="D1" s="285" t="s">
        <v>11</v>
      </c>
    </row>
    <row r="2" spans="1:4" ht="31.5" customHeight="1">
      <c r="A2" s="285"/>
      <c r="B2" s="26" t="s">
        <v>1</v>
      </c>
      <c r="C2" s="26" t="s">
        <v>2</v>
      </c>
      <c r="D2" s="285"/>
    </row>
    <row r="3" spans="1:4" ht="12.75">
      <c r="A3" s="17" t="s">
        <v>210</v>
      </c>
      <c r="B3" s="217">
        <v>74.32999999999998</v>
      </c>
      <c r="C3" s="217">
        <v>860.63</v>
      </c>
      <c r="D3" s="9">
        <f aca="true" t="shared" si="0" ref="D3:D19">SUM(B3:C3)</f>
        <v>934.96</v>
      </c>
    </row>
    <row r="4" spans="1:4" ht="12.75">
      <c r="A4" s="17" t="s">
        <v>211</v>
      </c>
      <c r="B4" s="217">
        <v>16.22</v>
      </c>
      <c r="C4" s="217">
        <v>1278.2599999999998</v>
      </c>
      <c r="D4" s="9">
        <f t="shared" si="0"/>
        <v>1294.4799999999998</v>
      </c>
    </row>
    <row r="5" spans="1:4" ht="12.75">
      <c r="A5" s="17" t="s">
        <v>212</v>
      </c>
      <c r="B5" s="217">
        <v>3</v>
      </c>
      <c r="C5" s="217">
        <v>92.6</v>
      </c>
      <c r="D5" s="9">
        <f t="shared" si="0"/>
        <v>95.6</v>
      </c>
    </row>
    <row r="6" spans="1:4" ht="12.75">
      <c r="A6" s="17" t="s">
        <v>213</v>
      </c>
      <c r="B6" s="217"/>
      <c r="C6" s="217">
        <v>107.02999999999999</v>
      </c>
      <c r="D6" s="9">
        <f t="shared" si="0"/>
        <v>107.02999999999999</v>
      </c>
    </row>
    <row r="7" spans="1:4" ht="12.75">
      <c r="A7" s="17" t="s">
        <v>214</v>
      </c>
      <c r="B7" s="217"/>
      <c r="C7" s="217">
        <v>34.14</v>
      </c>
      <c r="D7" s="9">
        <f t="shared" si="0"/>
        <v>34.14</v>
      </c>
    </row>
    <row r="8" spans="1:4" ht="12.75">
      <c r="A8" s="17" t="s">
        <v>215</v>
      </c>
      <c r="B8" s="217">
        <v>39.06</v>
      </c>
      <c r="C8" s="217">
        <v>191.53</v>
      </c>
      <c r="D8" s="9">
        <f t="shared" si="0"/>
        <v>230.59</v>
      </c>
    </row>
    <row r="9" spans="1:4" ht="12.75">
      <c r="A9" s="17" t="s">
        <v>216</v>
      </c>
      <c r="B9" s="217">
        <v>480.26</v>
      </c>
      <c r="C9" s="217">
        <v>1729.7400000000002</v>
      </c>
      <c r="D9" s="9">
        <f t="shared" si="0"/>
        <v>2210</v>
      </c>
    </row>
    <row r="10" spans="1:4" ht="12.75">
      <c r="A10" s="17" t="s">
        <v>217</v>
      </c>
      <c r="B10" s="217">
        <v>1.52</v>
      </c>
      <c r="C10" s="217">
        <v>175.60999999999999</v>
      </c>
      <c r="D10" s="9">
        <f t="shared" si="0"/>
        <v>177.13</v>
      </c>
    </row>
    <row r="11" spans="1:4" ht="12.75">
      <c r="A11" s="17" t="s">
        <v>218</v>
      </c>
      <c r="B11" s="217">
        <v>22.2</v>
      </c>
      <c r="C11" s="217">
        <v>283.0400000000001</v>
      </c>
      <c r="D11" s="9">
        <f t="shared" si="0"/>
        <v>305.24000000000007</v>
      </c>
    </row>
    <row r="12" spans="1:4" ht="12.75">
      <c r="A12" s="17" t="s">
        <v>219</v>
      </c>
      <c r="B12" s="217"/>
      <c r="C12" s="217">
        <v>38.7</v>
      </c>
      <c r="D12" s="9">
        <f t="shared" si="0"/>
        <v>38.7</v>
      </c>
    </row>
    <row r="13" spans="1:4" ht="12.75">
      <c r="A13" s="17" t="s">
        <v>220</v>
      </c>
      <c r="B13" s="217">
        <v>85.12</v>
      </c>
      <c r="C13" s="217">
        <v>417.1499999999999</v>
      </c>
      <c r="D13" s="9">
        <f t="shared" si="0"/>
        <v>502.2699999999999</v>
      </c>
    </row>
    <row r="14" spans="1:4" ht="12.75">
      <c r="A14" s="17" t="s">
        <v>221</v>
      </c>
      <c r="B14" s="217">
        <v>490.31000000000006</v>
      </c>
      <c r="C14" s="217">
        <v>1422.3300000000002</v>
      </c>
      <c r="D14" s="9">
        <f t="shared" si="0"/>
        <v>1912.6400000000003</v>
      </c>
    </row>
    <row r="15" spans="1:4" ht="12.75">
      <c r="A15" s="17" t="s">
        <v>222</v>
      </c>
      <c r="B15" s="217"/>
      <c r="C15" s="217">
        <v>84.14999999999998</v>
      </c>
      <c r="D15" s="9">
        <f t="shared" si="0"/>
        <v>84.14999999999998</v>
      </c>
    </row>
    <row r="16" spans="1:4" ht="12.75">
      <c r="A16" s="17" t="s">
        <v>223</v>
      </c>
      <c r="B16" s="217">
        <v>84.07</v>
      </c>
      <c r="C16" s="217">
        <v>1743.4699999999993</v>
      </c>
      <c r="D16" s="9">
        <f t="shared" si="0"/>
        <v>1827.5399999999993</v>
      </c>
    </row>
    <row r="17" spans="1:4" ht="12.75">
      <c r="A17" s="17" t="s">
        <v>224</v>
      </c>
      <c r="B17" s="217">
        <v>8.39</v>
      </c>
      <c r="C17" s="217">
        <v>116.92000000000002</v>
      </c>
      <c r="D17" s="9">
        <f t="shared" si="0"/>
        <v>125.31000000000002</v>
      </c>
    </row>
    <row r="18" spans="1:4" ht="12.75">
      <c r="A18" s="17" t="s">
        <v>225</v>
      </c>
      <c r="B18" s="217">
        <v>4.58</v>
      </c>
      <c r="C18" s="217">
        <v>23.98</v>
      </c>
      <c r="D18" s="9">
        <f t="shared" si="0"/>
        <v>28.560000000000002</v>
      </c>
    </row>
    <row r="19" spans="1:4" ht="12.75">
      <c r="A19" s="17" t="s">
        <v>226</v>
      </c>
      <c r="B19" s="217">
        <v>236.34000000000006</v>
      </c>
      <c r="C19" s="217">
        <v>742.4200000000001</v>
      </c>
      <c r="D19" s="9">
        <f t="shared" si="0"/>
        <v>978.7600000000001</v>
      </c>
    </row>
    <row r="20" spans="1:4" ht="12.75">
      <c r="A20" s="17" t="s">
        <v>452</v>
      </c>
      <c r="B20" s="217"/>
      <c r="C20" s="217"/>
      <c r="D20" s="9"/>
    </row>
    <row r="21" spans="1:4" ht="12.75">
      <c r="A21" s="17" t="s">
        <v>227</v>
      </c>
      <c r="B21" s="217">
        <v>38.599999999999994</v>
      </c>
      <c r="C21" s="217">
        <v>316.78</v>
      </c>
      <c r="D21" s="9">
        <f aca="true" t="shared" si="1" ref="D21:D27">SUM(B21:C21)</f>
        <v>355.38</v>
      </c>
    </row>
    <row r="22" spans="1:4" ht="12.75">
      <c r="A22" s="17" t="s">
        <v>228</v>
      </c>
      <c r="B22" s="217"/>
      <c r="C22" s="217">
        <v>53.1</v>
      </c>
      <c r="D22" s="9">
        <f t="shared" si="1"/>
        <v>53.1</v>
      </c>
    </row>
    <row r="23" spans="1:4" ht="12.75">
      <c r="A23" s="17" t="s">
        <v>229</v>
      </c>
      <c r="B23" s="217">
        <v>6.7299999999999995</v>
      </c>
      <c r="C23" s="217">
        <v>586.6200000000001</v>
      </c>
      <c r="D23" s="9">
        <f t="shared" si="1"/>
        <v>593.3500000000001</v>
      </c>
    </row>
    <row r="24" spans="1:4" ht="12.75">
      <c r="A24" s="17" t="s">
        <v>230</v>
      </c>
      <c r="B24" s="217">
        <v>54.68999999999999</v>
      </c>
      <c r="C24" s="217">
        <v>620.11</v>
      </c>
      <c r="D24" s="9">
        <f t="shared" si="1"/>
        <v>674.8</v>
      </c>
    </row>
    <row r="25" spans="1:4" ht="12.75">
      <c r="A25" s="17" t="s">
        <v>231</v>
      </c>
      <c r="B25" s="217">
        <v>96.18</v>
      </c>
      <c r="C25" s="217">
        <v>153.70999999999998</v>
      </c>
      <c r="D25" s="9">
        <f t="shared" si="1"/>
        <v>249.89</v>
      </c>
    </row>
    <row r="26" spans="1:4" ht="12.75">
      <c r="A26" s="17" t="s">
        <v>232</v>
      </c>
      <c r="B26" s="217"/>
      <c r="C26" s="217">
        <v>107.29999999999998</v>
      </c>
      <c r="D26" s="9">
        <f t="shared" si="1"/>
        <v>107.29999999999998</v>
      </c>
    </row>
    <row r="27" spans="1:4" ht="32.25" customHeight="1">
      <c r="A27" s="68" t="s">
        <v>3</v>
      </c>
      <c r="B27" s="63">
        <f>SUM(B3:B26)</f>
        <v>1741.6000000000001</v>
      </c>
      <c r="C27" s="63">
        <f>SUM(C3:C26)</f>
        <v>11179.319999999998</v>
      </c>
      <c r="D27" s="63">
        <f t="shared" si="1"/>
        <v>12920.919999999998</v>
      </c>
    </row>
    <row r="29" spans="1:4" ht="12.75">
      <c r="A29" s="244"/>
      <c r="B29" s="244"/>
      <c r="C29" s="244"/>
      <c r="D29" s="244"/>
    </row>
    <row r="30" spans="1:4" ht="12.75">
      <c r="A30" s="244"/>
      <c r="B30" s="244"/>
      <c r="C30" s="244"/>
      <c r="D30" s="244"/>
    </row>
    <row r="31" spans="1:4" ht="12.75">
      <c r="A31" s="244"/>
      <c r="B31" s="244"/>
      <c r="C31" s="244"/>
      <c r="D31" s="244"/>
    </row>
  </sheetData>
  <sheetProtection/>
  <mergeCells count="4">
    <mergeCell ref="B1:C1"/>
    <mergeCell ref="A1:A2"/>
    <mergeCell ref="D1:D2"/>
    <mergeCell ref="A29:D3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REGIÓN METROPOLITANA DE SANTIAGO&amp;RCUADRO N° 46</oddHeader>
    <oddFooter>&amp;R&amp;F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4.28125" style="18" customWidth="1"/>
    <col min="2" max="2" width="19.57421875" style="18" customWidth="1"/>
    <col min="3" max="16384" width="11.421875" style="18" customWidth="1"/>
  </cols>
  <sheetData>
    <row r="1" spans="1:3" ht="27.75" customHeight="1">
      <c r="A1" s="285" t="s">
        <v>10</v>
      </c>
      <c r="B1" s="230"/>
      <c r="C1" s="285" t="s">
        <v>11</v>
      </c>
    </row>
    <row r="2" spans="1:3" ht="27" customHeight="1">
      <c r="A2" s="285"/>
      <c r="B2" s="26" t="s">
        <v>127</v>
      </c>
      <c r="C2" s="285"/>
    </row>
    <row r="3" spans="1:3" ht="12.75">
      <c r="A3" s="17" t="s">
        <v>210</v>
      </c>
      <c r="B3" s="16">
        <v>10</v>
      </c>
      <c r="C3" s="16">
        <f aca="true" t="shared" si="0" ref="C3:C27">SUM(B3:B3)</f>
        <v>10</v>
      </c>
    </row>
    <row r="4" spans="1:3" ht="12.75">
      <c r="A4" s="17" t="s">
        <v>211</v>
      </c>
      <c r="B4" s="16">
        <v>56</v>
      </c>
      <c r="C4" s="16">
        <f t="shared" si="0"/>
        <v>56</v>
      </c>
    </row>
    <row r="5" spans="1:3" ht="12.75">
      <c r="A5" s="17" t="s">
        <v>212</v>
      </c>
      <c r="B5" s="16">
        <v>5</v>
      </c>
      <c r="C5" s="16">
        <f t="shared" si="0"/>
        <v>5</v>
      </c>
    </row>
    <row r="6" spans="1:3" ht="12.75">
      <c r="A6" s="17" t="s">
        <v>213</v>
      </c>
      <c r="B6" s="16">
        <v>7</v>
      </c>
      <c r="C6" s="16">
        <f t="shared" si="0"/>
        <v>7</v>
      </c>
    </row>
    <row r="7" spans="1:3" ht="12.75">
      <c r="A7" s="17" t="s">
        <v>214</v>
      </c>
      <c r="B7" s="16">
        <v>6</v>
      </c>
      <c r="C7" s="16">
        <f t="shared" si="0"/>
        <v>6</v>
      </c>
    </row>
    <row r="8" spans="1:3" ht="12.75">
      <c r="A8" s="17" t="s">
        <v>215</v>
      </c>
      <c r="B8" s="16">
        <v>8</v>
      </c>
      <c r="C8" s="16">
        <f t="shared" si="0"/>
        <v>8</v>
      </c>
    </row>
    <row r="9" spans="1:3" ht="12.75">
      <c r="A9" s="17" t="s">
        <v>216</v>
      </c>
      <c r="B9" s="16">
        <v>59</v>
      </c>
      <c r="C9" s="16">
        <f t="shared" si="0"/>
        <v>59</v>
      </c>
    </row>
    <row r="10" spans="1:3" ht="12.75">
      <c r="A10" s="17" t="s">
        <v>217</v>
      </c>
      <c r="B10" s="16">
        <v>7</v>
      </c>
      <c r="C10" s="16">
        <f t="shared" si="0"/>
        <v>7</v>
      </c>
    </row>
    <row r="11" spans="1:3" ht="12.75">
      <c r="A11" s="17" t="s">
        <v>218</v>
      </c>
      <c r="B11" s="16">
        <v>6</v>
      </c>
      <c r="C11" s="16">
        <f t="shared" si="0"/>
        <v>6</v>
      </c>
    </row>
    <row r="12" spans="1:3" ht="12.75">
      <c r="A12" s="17" t="s">
        <v>219</v>
      </c>
      <c r="B12" s="16">
        <v>4</v>
      </c>
      <c r="C12" s="16">
        <f t="shared" si="0"/>
        <v>4</v>
      </c>
    </row>
    <row r="13" spans="1:3" ht="12.75">
      <c r="A13" s="17" t="s">
        <v>220</v>
      </c>
      <c r="B13" s="16">
        <v>5</v>
      </c>
      <c r="C13" s="16">
        <f t="shared" si="0"/>
        <v>5</v>
      </c>
    </row>
    <row r="14" spans="1:3" ht="12.75">
      <c r="A14" s="17" t="s">
        <v>221</v>
      </c>
      <c r="B14" s="16">
        <v>51</v>
      </c>
      <c r="C14" s="16">
        <f t="shared" si="0"/>
        <v>51</v>
      </c>
    </row>
    <row r="15" spans="1:3" ht="12.75">
      <c r="A15" s="17" t="s">
        <v>222</v>
      </c>
      <c r="B15" s="16">
        <v>3</v>
      </c>
      <c r="C15" s="16">
        <f t="shared" si="0"/>
        <v>3</v>
      </c>
    </row>
    <row r="16" spans="1:3" ht="12.75">
      <c r="A16" s="17" t="s">
        <v>223</v>
      </c>
      <c r="B16" s="16">
        <v>112</v>
      </c>
      <c r="C16" s="16">
        <f t="shared" si="0"/>
        <v>112</v>
      </c>
    </row>
    <row r="17" spans="1:3" ht="12.75">
      <c r="A17" s="17" t="s">
        <v>224</v>
      </c>
      <c r="B17" s="16">
        <v>3</v>
      </c>
      <c r="C17" s="16">
        <f t="shared" si="0"/>
        <v>3</v>
      </c>
    </row>
    <row r="18" spans="1:3" ht="12.75">
      <c r="A18" s="17" t="s">
        <v>225</v>
      </c>
      <c r="B18" s="16">
        <v>4</v>
      </c>
      <c r="C18" s="16">
        <f t="shared" si="0"/>
        <v>4</v>
      </c>
    </row>
    <row r="19" spans="1:3" ht="12.75">
      <c r="A19" s="17" t="s">
        <v>226</v>
      </c>
      <c r="B19" s="16">
        <v>40</v>
      </c>
      <c r="C19" s="16">
        <f t="shared" si="0"/>
        <v>40</v>
      </c>
    </row>
    <row r="20" spans="1:3" ht="12.75">
      <c r="A20" s="17" t="s">
        <v>452</v>
      </c>
      <c r="B20" s="16"/>
      <c r="C20" s="16">
        <f t="shared" si="0"/>
        <v>0</v>
      </c>
    </row>
    <row r="21" spans="1:3" ht="12.75">
      <c r="A21" s="17" t="s">
        <v>227</v>
      </c>
      <c r="B21" s="16">
        <v>14</v>
      </c>
      <c r="C21" s="16">
        <f t="shared" si="0"/>
        <v>14</v>
      </c>
    </row>
    <row r="22" spans="1:3" ht="12.75">
      <c r="A22" s="17" t="s">
        <v>228</v>
      </c>
      <c r="B22" s="16">
        <v>2</v>
      </c>
      <c r="C22" s="16">
        <f t="shared" si="0"/>
        <v>2</v>
      </c>
    </row>
    <row r="23" spans="1:3" ht="12.75">
      <c r="A23" s="17" t="s">
        <v>229</v>
      </c>
      <c r="B23" s="16">
        <v>38</v>
      </c>
      <c r="C23" s="16">
        <f t="shared" si="0"/>
        <v>38</v>
      </c>
    </row>
    <row r="24" spans="1:3" ht="12.75">
      <c r="A24" s="17" t="s">
        <v>230</v>
      </c>
      <c r="B24" s="16">
        <v>7</v>
      </c>
      <c r="C24" s="16">
        <f t="shared" si="0"/>
        <v>7</v>
      </c>
    </row>
    <row r="25" spans="1:3" ht="12.75">
      <c r="A25" s="17" t="s">
        <v>231</v>
      </c>
      <c r="B25" s="16">
        <v>17</v>
      </c>
      <c r="C25" s="16">
        <f t="shared" si="0"/>
        <v>17</v>
      </c>
    </row>
    <row r="26" spans="1:3" ht="12.75">
      <c r="A26" s="17" t="s">
        <v>232</v>
      </c>
      <c r="B26" s="16">
        <v>1</v>
      </c>
      <c r="C26" s="16">
        <f t="shared" si="0"/>
        <v>1</v>
      </c>
    </row>
    <row r="27" spans="1:3" ht="30" customHeight="1">
      <c r="A27" s="62" t="s">
        <v>3</v>
      </c>
      <c r="B27" s="63">
        <f>SUM(B3:B26)</f>
        <v>465</v>
      </c>
      <c r="C27" s="63">
        <f t="shared" si="0"/>
        <v>465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
REGIÓN METROPOLITANA DE SANTIAGO&amp;RCUADRO N° 47</oddHeader>
    <oddFooter>&amp;R&amp;F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7109375" style="18" customWidth="1"/>
    <col min="2" max="2" width="8.421875" style="18" customWidth="1"/>
    <col min="3" max="3" width="6.57421875" style="18" customWidth="1"/>
    <col min="4" max="4" width="7.140625" style="18" customWidth="1"/>
    <col min="5" max="5" width="8.140625" style="18" customWidth="1"/>
    <col min="6" max="6" width="7.140625" style="18" customWidth="1"/>
    <col min="7" max="7" width="8.140625" style="18" customWidth="1"/>
    <col min="8" max="8" width="7.140625" style="18" customWidth="1"/>
    <col min="9" max="9" width="8.421875" style="18" customWidth="1"/>
    <col min="10" max="10" width="5.8515625" style="18" customWidth="1"/>
    <col min="11" max="11" width="5.7109375" style="18" customWidth="1"/>
    <col min="12" max="12" width="7.8515625" style="18" customWidth="1"/>
    <col min="13" max="14" width="6.140625" style="18" customWidth="1"/>
    <col min="15" max="15" width="7.140625" style="18" customWidth="1"/>
    <col min="16" max="16" width="10.421875" style="18" customWidth="1"/>
    <col min="17" max="16384" width="11.421875" style="18" customWidth="1"/>
  </cols>
  <sheetData>
    <row r="1" spans="1:16" ht="27.75" customHeight="1">
      <c r="A1" s="285" t="s">
        <v>10</v>
      </c>
      <c r="B1" s="283" t="s">
        <v>28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5" t="s">
        <v>11</v>
      </c>
    </row>
    <row r="2" spans="1:16" ht="121.5" customHeight="1">
      <c r="A2" s="285"/>
      <c r="B2" s="15" t="s">
        <v>22</v>
      </c>
      <c r="C2" s="15" t="s">
        <v>128</v>
      </c>
      <c r="D2" s="15" t="s">
        <v>64</v>
      </c>
      <c r="E2" s="15" t="s">
        <v>24</v>
      </c>
      <c r="F2" s="15" t="s">
        <v>21</v>
      </c>
      <c r="G2" s="15" t="s">
        <v>90</v>
      </c>
      <c r="H2" s="15" t="s">
        <v>66</v>
      </c>
      <c r="I2" s="15" t="s">
        <v>26</v>
      </c>
      <c r="J2" s="15" t="s">
        <v>92</v>
      </c>
      <c r="K2" s="15" t="s">
        <v>93</v>
      </c>
      <c r="L2" s="15" t="s">
        <v>67</v>
      </c>
      <c r="M2" s="15" t="s">
        <v>19</v>
      </c>
      <c r="N2" s="15" t="s">
        <v>457</v>
      </c>
      <c r="O2" s="15" t="s">
        <v>27</v>
      </c>
      <c r="P2" s="285"/>
    </row>
    <row r="3" spans="1:16" ht="17.25" customHeight="1">
      <c r="A3" s="17" t="s">
        <v>210</v>
      </c>
      <c r="B3" s="14">
        <v>60.339999999999996</v>
      </c>
      <c r="C3" s="14"/>
      <c r="D3" s="14"/>
      <c r="E3" s="14"/>
      <c r="F3" s="14"/>
      <c r="G3" s="14"/>
      <c r="H3" s="14"/>
      <c r="I3" s="14">
        <v>8.2</v>
      </c>
      <c r="J3" s="14"/>
      <c r="K3" s="14"/>
      <c r="L3" s="14"/>
      <c r="M3" s="14"/>
      <c r="N3" s="14"/>
      <c r="O3" s="14">
        <v>5.79</v>
      </c>
      <c r="P3" s="109">
        <f aca="true" t="shared" si="0" ref="P3:P19">SUM(B3:O3)</f>
        <v>74.33</v>
      </c>
    </row>
    <row r="4" spans="1:16" ht="14.25" customHeight="1">
      <c r="A4" s="17" t="s">
        <v>211</v>
      </c>
      <c r="B4" s="14">
        <v>1.82</v>
      </c>
      <c r="C4" s="14"/>
      <c r="D4" s="14"/>
      <c r="E4" s="14"/>
      <c r="F4" s="14">
        <v>14.399999999999999</v>
      </c>
      <c r="G4" s="14"/>
      <c r="H4" s="14"/>
      <c r="I4" s="14"/>
      <c r="J4" s="14"/>
      <c r="K4" s="14"/>
      <c r="L4" s="14"/>
      <c r="M4" s="14"/>
      <c r="N4" s="14"/>
      <c r="O4" s="14"/>
      <c r="P4" s="109">
        <f t="shared" si="0"/>
        <v>16.22</v>
      </c>
    </row>
    <row r="5" spans="1:16" ht="12.75">
      <c r="A5" s="17" t="s">
        <v>212</v>
      </c>
      <c r="B5" s="14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09">
        <f t="shared" si="0"/>
        <v>3</v>
      </c>
    </row>
    <row r="6" spans="1:16" ht="12.75">
      <c r="A6" s="17" t="s">
        <v>215</v>
      </c>
      <c r="B6" s="14">
        <v>13.99</v>
      </c>
      <c r="C6" s="14"/>
      <c r="D6" s="14"/>
      <c r="E6" s="14"/>
      <c r="F6" s="14"/>
      <c r="G6" s="14"/>
      <c r="H6" s="14"/>
      <c r="I6" s="14">
        <v>20.37</v>
      </c>
      <c r="J6" s="14"/>
      <c r="K6" s="14">
        <v>4.7</v>
      </c>
      <c r="L6" s="14"/>
      <c r="M6" s="14"/>
      <c r="N6" s="14"/>
      <c r="O6" s="14"/>
      <c r="P6" s="109">
        <f t="shared" si="0"/>
        <v>39.06</v>
      </c>
    </row>
    <row r="7" spans="1:16" ht="12.75">
      <c r="A7" s="17" t="s">
        <v>216</v>
      </c>
      <c r="B7" s="14">
        <v>91.69000000000003</v>
      </c>
      <c r="C7" s="14"/>
      <c r="D7" s="14">
        <v>6.51</v>
      </c>
      <c r="E7" s="14">
        <v>8.68</v>
      </c>
      <c r="F7" s="14"/>
      <c r="G7" s="14">
        <v>0.51</v>
      </c>
      <c r="H7" s="14"/>
      <c r="I7" s="14">
        <v>355.8599999999999</v>
      </c>
      <c r="J7" s="14"/>
      <c r="K7" s="14"/>
      <c r="L7" s="14">
        <v>4.48</v>
      </c>
      <c r="M7" s="14"/>
      <c r="N7" s="14"/>
      <c r="O7" s="14">
        <v>12.53</v>
      </c>
      <c r="P7" s="109">
        <f t="shared" si="0"/>
        <v>480.25999999999993</v>
      </c>
    </row>
    <row r="8" spans="1:16" ht="12.75">
      <c r="A8" s="17" t="s">
        <v>217</v>
      </c>
      <c r="B8" s="14"/>
      <c r="C8" s="14">
        <v>0.28</v>
      </c>
      <c r="D8" s="14"/>
      <c r="E8" s="14"/>
      <c r="F8" s="14"/>
      <c r="G8" s="14">
        <v>1.24</v>
      </c>
      <c r="H8" s="14"/>
      <c r="I8" s="14"/>
      <c r="J8" s="14"/>
      <c r="K8" s="14"/>
      <c r="L8" s="14"/>
      <c r="M8" s="14"/>
      <c r="N8" s="14"/>
      <c r="O8" s="14"/>
      <c r="P8" s="109">
        <f t="shared" si="0"/>
        <v>1.52</v>
      </c>
    </row>
    <row r="9" spans="1:16" ht="12.75">
      <c r="A9" s="17" t="s">
        <v>218</v>
      </c>
      <c r="B9" s="14">
        <v>22.2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09">
        <f t="shared" si="0"/>
        <v>22.2</v>
      </c>
    </row>
    <row r="10" spans="1:16" ht="12.75">
      <c r="A10" s="17" t="s">
        <v>220</v>
      </c>
      <c r="B10" s="14">
        <v>26.3</v>
      </c>
      <c r="C10" s="14"/>
      <c r="D10" s="14"/>
      <c r="E10" s="14"/>
      <c r="F10" s="14"/>
      <c r="G10" s="14"/>
      <c r="H10" s="14"/>
      <c r="I10" s="14">
        <v>58.82</v>
      </c>
      <c r="J10" s="14"/>
      <c r="K10" s="14"/>
      <c r="L10" s="14"/>
      <c r="M10" s="14"/>
      <c r="N10" s="14"/>
      <c r="O10" s="14"/>
      <c r="P10" s="109">
        <f t="shared" si="0"/>
        <v>85.12</v>
      </c>
    </row>
    <row r="11" spans="1:16" ht="12.75">
      <c r="A11" s="17" t="s">
        <v>221</v>
      </c>
      <c r="B11" s="14">
        <v>274.88</v>
      </c>
      <c r="C11" s="14"/>
      <c r="D11" s="14">
        <v>11.84</v>
      </c>
      <c r="E11" s="14"/>
      <c r="F11" s="14"/>
      <c r="G11" s="14"/>
      <c r="H11" s="14">
        <v>2.9699999999999998</v>
      </c>
      <c r="I11" s="14">
        <v>187.35999999999999</v>
      </c>
      <c r="J11" s="14"/>
      <c r="K11" s="14"/>
      <c r="L11" s="14">
        <v>8.26</v>
      </c>
      <c r="M11" s="14"/>
      <c r="N11" s="14"/>
      <c r="O11" s="14">
        <v>5</v>
      </c>
      <c r="P11" s="109">
        <f t="shared" si="0"/>
        <v>490.30999999999995</v>
      </c>
    </row>
    <row r="12" spans="1:16" ht="12.75">
      <c r="A12" s="17" t="s">
        <v>223</v>
      </c>
      <c r="B12" s="14">
        <v>65.35000000000001</v>
      </c>
      <c r="C12" s="14"/>
      <c r="D12" s="14"/>
      <c r="E12" s="14"/>
      <c r="F12" s="14"/>
      <c r="G12" s="14"/>
      <c r="H12" s="14">
        <v>10.6</v>
      </c>
      <c r="I12" s="14">
        <v>8.12</v>
      </c>
      <c r="J12" s="14"/>
      <c r="K12" s="14"/>
      <c r="L12" s="14"/>
      <c r="M12" s="14"/>
      <c r="N12" s="14"/>
      <c r="O12" s="14"/>
      <c r="P12" s="109">
        <f t="shared" si="0"/>
        <v>84.07000000000001</v>
      </c>
    </row>
    <row r="13" spans="1:16" ht="12.75">
      <c r="A13" s="17" t="s">
        <v>224</v>
      </c>
      <c r="B13" s="14">
        <v>1.65</v>
      </c>
      <c r="C13" s="14"/>
      <c r="D13" s="14"/>
      <c r="E13" s="14"/>
      <c r="F13" s="14"/>
      <c r="G13" s="14"/>
      <c r="H13" s="14">
        <v>1.14</v>
      </c>
      <c r="I13" s="14"/>
      <c r="J13" s="14">
        <v>5.6</v>
      </c>
      <c r="K13" s="14"/>
      <c r="L13" s="14"/>
      <c r="M13" s="14"/>
      <c r="N13" s="14"/>
      <c r="O13" s="14"/>
      <c r="P13" s="109">
        <f t="shared" si="0"/>
        <v>8.39</v>
      </c>
    </row>
    <row r="14" spans="1:16" ht="12.75">
      <c r="A14" s="17" t="s">
        <v>225</v>
      </c>
      <c r="B14" s="14"/>
      <c r="C14" s="14"/>
      <c r="D14" s="14"/>
      <c r="E14" s="14"/>
      <c r="F14" s="14">
        <v>4.58</v>
      </c>
      <c r="G14" s="14"/>
      <c r="H14" s="14"/>
      <c r="I14" s="14"/>
      <c r="J14" s="14"/>
      <c r="K14" s="14"/>
      <c r="L14" s="14"/>
      <c r="M14" s="14"/>
      <c r="N14" s="14"/>
      <c r="O14" s="14"/>
      <c r="P14" s="109">
        <f t="shared" si="0"/>
        <v>4.58</v>
      </c>
    </row>
    <row r="15" spans="1:16" ht="12.75">
      <c r="A15" s="17" t="s">
        <v>226</v>
      </c>
      <c r="B15" s="14">
        <v>180.26</v>
      </c>
      <c r="C15" s="14"/>
      <c r="D15" s="14"/>
      <c r="E15" s="14"/>
      <c r="F15" s="14"/>
      <c r="G15" s="14"/>
      <c r="H15" s="14"/>
      <c r="I15" s="14">
        <v>55.92999999999999</v>
      </c>
      <c r="J15" s="14"/>
      <c r="K15" s="14"/>
      <c r="L15" s="14"/>
      <c r="M15" s="14"/>
      <c r="N15" s="14">
        <v>0.15</v>
      </c>
      <c r="O15" s="14"/>
      <c r="P15" s="109">
        <f t="shared" si="0"/>
        <v>236.34</v>
      </c>
    </row>
    <row r="16" spans="1:16" ht="12.75">
      <c r="A16" s="17" t="s">
        <v>227</v>
      </c>
      <c r="B16" s="14">
        <v>29.7</v>
      </c>
      <c r="C16" s="14"/>
      <c r="D16" s="14"/>
      <c r="E16" s="14"/>
      <c r="F16" s="14"/>
      <c r="G16" s="14"/>
      <c r="H16" s="14"/>
      <c r="I16" s="14">
        <v>2.6</v>
      </c>
      <c r="J16" s="14"/>
      <c r="K16" s="14"/>
      <c r="L16" s="14">
        <v>5</v>
      </c>
      <c r="M16" s="14">
        <v>1.3</v>
      </c>
      <c r="N16" s="14"/>
      <c r="O16" s="14"/>
      <c r="P16" s="109">
        <f t="shared" si="0"/>
        <v>38.599999999999994</v>
      </c>
    </row>
    <row r="17" spans="1:16" ht="12.75">
      <c r="A17" s="17" t="s">
        <v>229</v>
      </c>
      <c r="B17" s="14">
        <v>6.7299999999999995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09">
        <f t="shared" si="0"/>
        <v>6.7299999999999995</v>
      </c>
    </row>
    <row r="18" spans="1:16" ht="12.75">
      <c r="A18" s="17" t="s">
        <v>230</v>
      </c>
      <c r="B18" s="14">
        <v>48.57</v>
      </c>
      <c r="C18" s="14"/>
      <c r="D18" s="14"/>
      <c r="E18" s="14"/>
      <c r="F18" s="14"/>
      <c r="G18" s="14"/>
      <c r="H18" s="14"/>
      <c r="I18" s="14">
        <v>5.96</v>
      </c>
      <c r="J18" s="14"/>
      <c r="K18" s="14"/>
      <c r="L18" s="14"/>
      <c r="M18" s="14"/>
      <c r="N18" s="14"/>
      <c r="O18" s="14">
        <v>0.16</v>
      </c>
      <c r="P18" s="109">
        <f t="shared" si="0"/>
        <v>54.69</v>
      </c>
    </row>
    <row r="19" spans="1:16" ht="12.75">
      <c r="A19" s="17" t="s">
        <v>231</v>
      </c>
      <c r="B19" s="14">
        <v>62.45</v>
      </c>
      <c r="C19" s="14"/>
      <c r="D19" s="14"/>
      <c r="E19" s="14"/>
      <c r="F19" s="14"/>
      <c r="G19" s="14"/>
      <c r="H19" s="14"/>
      <c r="I19" s="14">
        <v>28.409999999999997</v>
      </c>
      <c r="J19" s="14"/>
      <c r="K19" s="14"/>
      <c r="L19" s="14">
        <v>5</v>
      </c>
      <c r="M19" s="14"/>
      <c r="N19" s="14"/>
      <c r="O19" s="14">
        <v>0.32</v>
      </c>
      <c r="P19" s="109">
        <f t="shared" si="0"/>
        <v>96.17999999999999</v>
      </c>
    </row>
    <row r="20" spans="1:16" ht="32.25" customHeight="1">
      <c r="A20" s="62" t="s">
        <v>3</v>
      </c>
      <c r="B20" s="110">
        <f aca="true" t="shared" si="1" ref="B20:O20">SUM(B3:B19)</f>
        <v>888.9300000000002</v>
      </c>
      <c r="C20" s="110">
        <f t="shared" si="1"/>
        <v>0.28</v>
      </c>
      <c r="D20" s="110">
        <f t="shared" si="1"/>
        <v>18.35</v>
      </c>
      <c r="E20" s="110">
        <f t="shared" si="1"/>
        <v>8.68</v>
      </c>
      <c r="F20" s="110">
        <f t="shared" si="1"/>
        <v>18.979999999999997</v>
      </c>
      <c r="G20" s="110">
        <f t="shared" si="1"/>
        <v>1.75</v>
      </c>
      <c r="H20" s="110">
        <f t="shared" si="1"/>
        <v>14.71</v>
      </c>
      <c r="I20" s="110">
        <f t="shared" si="1"/>
        <v>731.6299999999999</v>
      </c>
      <c r="J20" s="110">
        <f t="shared" si="1"/>
        <v>5.6</v>
      </c>
      <c r="K20" s="110">
        <f t="shared" si="1"/>
        <v>4.7</v>
      </c>
      <c r="L20" s="110">
        <f t="shared" si="1"/>
        <v>22.740000000000002</v>
      </c>
      <c r="M20" s="110">
        <f t="shared" si="1"/>
        <v>1.3</v>
      </c>
      <c r="N20" s="110">
        <f>SUM(N3:N19)</f>
        <v>0.15</v>
      </c>
      <c r="O20" s="110">
        <f t="shared" si="1"/>
        <v>23.8</v>
      </c>
      <c r="P20" s="110">
        <f>SUM(B20:O20)</f>
        <v>1741.6</v>
      </c>
    </row>
  </sheetData>
  <sheetProtection/>
  <mergeCells count="3">
    <mergeCell ref="B1:O1"/>
    <mergeCell ref="A1:A2"/>
    <mergeCell ref="P1:P2"/>
  </mergeCells>
  <printOptions horizontalCentered="1"/>
  <pageMargins left="0.11811023622047245" right="0.11811023622047245" top="1.535433070866142" bottom="0.7480314960629921" header="0.31496062992125984" footer="0.31496062992125984"/>
  <pageSetup horizontalDpi="600" verticalDpi="600" orientation="landscape" scale="95" r:id="rId2"/>
  <headerFooter>
    <oddHeader>&amp;L&amp;G&amp;C&amp;"Verdana,Negrita"SUPERFICIE COMUNAL DE CEPAJES BLANCOS PARA VINIFICACIÓN (has)
REGIÓN METROPOLITANA DE SANTIAGO&amp;RCUADRO N° 49</oddHeader>
    <oddFooter>&amp;R&amp;F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12.7109375" style="23" customWidth="1"/>
    <col min="2" max="2" width="7.00390625" style="23" customWidth="1"/>
    <col min="3" max="3" width="8.28125" style="23" customWidth="1"/>
    <col min="4" max="4" width="10.140625" style="23" customWidth="1"/>
    <col min="5" max="5" width="7.00390625" style="23" customWidth="1"/>
    <col min="6" max="6" width="10.140625" style="23" customWidth="1"/>
    <col min="7" max="7" width="8.28125" style="23" customWidth="1"/>
    <col min="8" max="8" width="5.7109375" style="23" customWidth="1"/>
    <col min="9" max="9" width="5.57421875" style="23" customWidth="1"/>
    <col min="10" max="10" width="10.140625" style="23" customWidth="1"/>
    <col min="11" max="13" width="7.00390625" style="23" customWidth="1"/>
    <col min="14" max="14" width="8.28125" style="23" customWidth="1"/>
    <col min="15" max="15" width="7.00390625" style="23" customWidth="1"/>
    <col min="16" max="16" width="10.140625" style="23" customWidth="1"/>
    <col min="17" max="17" width="5.7109375" style="23" customWidth="1"/>
    <col min="18" max="18" width="8.28125" style="23" customWidth="1"/>
    <col min="19" max="19" width="7.00390625" style="23" customWidth="1"/>
    <col min="20" max="20" width="11.421875" style="23" customWidth="1"/>
    <col min="21" max="16384" width="11.421875" style="23" customWidth="1"/>
  </cols>
  <sheetData>
    <row r="1" spans="1:20" ht="24" customHeight="1">
      <c r="A1" s="325" t="s">
        <v>10</v>
      </c>
      <c r="B1" s="302" t="s">
        <v>43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25" t="s">
        <v>11</v>
      </c>
    </row>
    <row r="2" spans="1:20" ht="119.25" customHeight="1">
      <c r="A2" s="325"/>
      <c r="B2" s="104" t="s">
        <v>29</v>
      </c>
      <c r="C2" s="104" t="s">
        <v>30</v>
      </c>
      <c r="D2" s="104" t="s">
        <v>31</v>
      </c>
      <c r="E2" s="104" t="s">
        <v>129</v>
      </c>
      <c r="F2" s="104" t="s">
        <v>32</v>
      </c>
      <c r="G2" s="104" t="s">
        <v>33</v>
      </c>
      <c r="H2" s="104" t="s">
        <v>94</v>
      </c>
      <c r="I2" s="104" t="s">
        <v>34</v>
      </c>
      <c r="J2" s="104" t="s">
        <v>35</v>
      </c>
      <c r="K2" s="104" t="s">
        <v>36</v>
      </c>
      <c r="L2" s="104" t="s">
        <v>68</v>
      </c>
      <c r="M2" s="104" t="s">
        <v>69</v>
      </c>
      <c r="N2" s="104" t="s">
        <v>39</v>
      </c>
      <c r="O2" s="104" t="s">
        <v>40</v>
      </c>
      <c r="P2" s="104" t="s">
        <v>41</v>
      </c>
      <c r="Q2" s="104" t="s">
        <v>96</v>
      </c>
      <c r="R2" s="104" t="s">
        <v>42</v>
      </c>
      <c r="S2" s="104" t="s">
        <v>132</v>
      </c>
      <c r="T2" s="325"/>
    </row>
    <row r="3" spans="1:20" ht="16.5" customHeight="1">
      <c r="A3" s="102" t="s">
        <v>210</v>
      </c>
      <c r="B3" s="14">
        <v>6.16</v>
      </c>
      <c r="C3" s="14">
        <v>60.25</v>
      </c>
      <c r="D3" s="14">
        <v>273.84999999999997</v>
      </c>
      <c r="E3" s="14"/>
      <c r="F3" s="14">
        <v>137.02</v>
      </c>
      <c r="G3" s="14">
        <v>3.9</v>
      </c>
      <c r="H3" s="14">
        <v>1.22</v>
      </c>
      <c r="I3" s="14"/>
      <c r="J3" s="14">
        <v>136.49</v>
      </c>
      <c r="K3" s="14">
        <v>4.949999999999999</v>
      </c>
      <c r="L3" s="14">
        <v>1.97</v>
      </c>
      <c r="M3" s="14">
        <v>13.65</v>
      </c>
      <c r="N3" s="14"/>
      <c r="O3" s="14"/>
      <c r="P3" s="14">
        <v>112.25</v>
      </c>
      <c r="Q3" s="14"/>
      <c r="R3" s="14">
        <v>108.91999999999999</v>
      </c>
      <c r="S3" s="14"/>
      <c r="T3" s="108">
        <f aca="true" t="shared" si="0" ref="T3:T26">SUM(B3:S3)</f>
        <v>860.63</v>
      </c>
    </row>
    <row r="4" spans="1:20" ht="16.5" customHeight="1">
      <c r="A4" s="102" t="s">
        <v>211</v>
      </c>
      <c r="B4" s="14"/>
      <c r="C4" s="14">
        <v>41.449999999999996</v>
      </c>
      <c r="D4" s="14">
        <v>857.2999999999998</v>
      </c>
      <c r="E4" s="14"/>
      <c r="F4" s="14">
        <v>68.39</v>
      </c>
      <c r="G4" s="14">
        <v>12.02</v>
      </c>
      <c r="H4" s="14">
        <v>0.04</v>
      </c>
      <c r="I4" s="14"/>
      <c r="J4" s="14">
        <v>100.02</v>
      </c>
      <c r="K4" s="14">
        <v>1.41</v>
      </c>
      <c r="L4" s="14">
        <v>2.44</v>
      </c>
      <c r="M4" s="14">
        <v>26.27</v>
      </c>
      <c r="N4" s="14">
        <v>13.01</v>
      </c>
      <c r="O4" s="14"/>
      <c r="P4" s="14">
        <v>154.41</v>
      </c>
      <c r="Q4" s="14"/>
      <c r="R4" s="14">
        <v>1.5</v>
      </c>
      <c r="S4" s="14"/>
      <c r="T4" s="108">
        <f t="shared" si="0"/>
        <v>1278.26</v>
      </c>
    </row>
    <row r="5" spans="1:20" ht="16.5" customHeight="1">
      <c r="A5" s="102" t="s">
        <v>212</v>
      </c>
      <c r="B5" s="14"/>
      <c r="C5" s="14"/>
      <c r="D5" s="14">
        <v>92.6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8">
        <f t="shared" si="0"/>
        <v>92.6</v>
      </c>
    </row>
    <row r="6" spans="1:20" ht="16.5" customHeight="1">
      <c r="A6" s="102" t="s">
        <v>213</v>
      </c>
      <c r="B6" s="14"/>
      <c r="C6" s="14"/>
      <c r="D6" s="14">
        <v>71.69999999999999</v>
      </c>
      <c r="E6" s="14"/>
      <c r="F6" s="14">
        <v>5</v>
      </c>
      <c r="G6" s="14"/>
      <c r="H6" s="14"/>
      <c r="I6" s="14"/>
      <c r="J6" s="14"/>
      <c r="K6" s="14"/>
      <c r="L6" s="14"/>
      <c r="M6" s="14"/>
      <c r="N6" s="14"/>
      <c r="O6" s="14"/>
      <c r="P6" s="14">
        <v>28.5</v>
      </c>
      <c r="Q6" s="14"/>
      <c r="R6" s="14">
        <v>1.83</v>
      </c>
      <c r="S6" s="14"/>
      <c r="T6" s="108">
        <f t="shared" si="0"/>
        <v>107.02999999999999</v>
      </c>
    </row>
    <row r="7" spans="1:20" ht="16.5" customHeight="1">
      <c r="A7" s="102" t="s">
        <v>214</v>
      </c>
      <c r="B7" s="14"/>
      <c r="C7" s="14"/>
      <c r="D7" s="14">
        <v>19.36</v>
      </c>
      <c r="E7" s="14"/>
      <c r="F7" s="14">
        <v>2.11</v>
      </c>
      <c r="G7" s="14">
        <v>3.91</v>
      </c>
      <c r="H7" s="14"/>
      <c r="I7" s="14"/>
      <c r="J7" s="14">
        <v>0.25</v>
      </c>
      <c r="K7" s="14"/>
      <c r="L7" s="14">
        <v>0.5</v>
      </c>
      <c r="M7" s="14">
        <v>2.61</v>
      </c>
      <c r="N7" s="14"/>
      <c r="O7" s="14"/>
      <c r="P7" s="14">
        <v>5.4</v>
      </c>
      <c r="Q7" s="14"/>
      <c r="R7" s="14"/>
      <c r="S7" s="14"/>
      <c r="T7" s="108">
        <f t="shared" si="0"/>
        <v>34.14</v>
      </c>
    </row>
    <row r="8" spans="1:20" ht="16.5" customHeight="1">
      <c r="A8" s="102" t="s">
        <v>215</v>
      </c>
      <c r="B8" s="14"/>
      <c r="C8" s="14"/>
      <c r="D8" s="14">
        <v>121.77</v>
      </c>
      <c r="E8" s="14"/>
      <c r="F8" s="14">
        <v>3.38</v>
      </c>
      <c r="G8" s="14"/>
      <c r="H8" s="14"/>
      <c r="I8" s="14"/>
      <c r="J8" s="14">
        <v>54.58</v>
      </c>
      <c r="K8" s="14"/>
      <c r="L8" s="14"/>
      <c r="M8" s="14"/>
      <c r="N8" s="14"/>
      <c r="O8" s="14"/>
      <c r="P8" s="14">
        <v>11.8</v>
      </c>
      <c r="Q8" s="14"/>
      <c r="R8" s="14"/>
      <c r="S8" s="14"/>
      <c r="T8" s="108">
        <f t="shared" si="0"/>
        <v>191.53</v>
      </c>
    </row>
    <row r="9" spans="1:20" ht="16.5" customHeight="1">
      <c r="A9" s="102" t="s">
        <v>216</v>
      </c>
      <c r="B9" s="14">
        <v>27.55</v>
      </c>
      <c r="C9" s="14">
        <v>15.379999999999999</v>
      </c>
      <c r="D9" s="14">
        <v>895.5200000000001</v>
      </c>
      <c r="E9" s="14">
        <v>1.34</v>
      </c>
      <c r="F9" s="14">
        <v>159.76999999999995</v>
      </c>
      <c r="G9" s="14">
        <v>61.42</v>
      </c>
      <c r="H9" s="14">
        <v>0.35</v>
      </c>
      <c r="I9" s="14"/>
      <c r="J9" s="14">
        <v>228.36999999999998</v>
      </c>
      <c r="K9" s="14">
        <v>2.6</v>
      </c>
      <c r="L9" s="14">
        <v>7.24</v>
      </c>
      <c r="M9" s="14">
        <v>1.4</v>
      </c>
      <c r="N9" s="14"/>
      <c r="O9" s="14">
        <v>19.509999999999998</v>
      </c>
      <c r="P9" s="14">
        <v>165.22</v>
      </c>
      <c r="Q9" s="14">
        <v>0.54</v>
      </c>
      <c r="R9" s="14">
        <v>117.28</v>
      </c>
      <c r="S9" s="14">
        <v>26.25</v>
      </c>
      <c r="T9" s="108">
        <f t="shared" si="0"/>
        <v>1729.7399999999998</v>
      </c>
    </row>
    <row r="10" spans="1:20" ht="16.5" customHeight="1">
      <c r="A10" s="102" t="s">
        <v>217</v>
      </c>
      <c r="B10" s="14"/>
      <c r="C10" s="14">
        <v>12.26</v>
      </c>
      <c r="D10" s="14">
        <v>150.94</v>
      </c>
      <c r="E10" s="14"/>
      <c r="F10" s="14"/>
      <c r="G10" s="14"/>
      <c r="H10" s="14"/>
      <c r="I10" s="14"/>
      <c r="J10" s="14"/>
      <c r="K10" s="14"/>
      <c r="L10" s="14">
        <v>2.2</v>
      </c>
      <c r="M10" s="14">
        <v>2.24</v>
      </c>
      <c r="N10" s="14"/>
      <c r="O10" s="14"/>
      <c r="P10" s="14">
        <v>7.029999999999999</v>
      </c>
      <c r="Q10" s="14"/>
      <c r="R10" s="14"/>
      <c r="S10" s="14">
        <v>0.94</v>
      </c>
      <c r="T10" s="108">
        <f t="shared" si="0"/>
        <v>175.60999999999999</v>
      </c>
    </row>
    <row r="11" spans="1:20" ht="16.5" customHeight="1">
      <c r="A11" s="102" t="s">
        <v>218</v>
      </c>
      <c r="B11" s="14"/>
      <c r="C11" s="14">
        <v>1.11</v>
      </c>
      <c r="D11" s="14">
        <v>137.56</v>
      </c>
      <c r="E11" s="14"/>
      <c r="F11" s="14"/>
      <c r="G11" s="14">
        <v>27.449999999999996</v>
      </c>
      <c r="H11" s="14"/>
      <c r="I11" s="14"/>
      <c r="J11" s="14">
        <v>81.03</v>
      </c>
      <c r="K11" s="14"/>
      <c r="L11" s="14"/>
      <c r="M11" s="14"/>
      <c r="N11" s="14"/>
      <c r="O11" s="14"/>
      <c r="P11" s="14">
        <v>18.1</v>
      </c>
      <c r="Q11" s="14"/>
      <c r="R11" s="14">
        <v>17.79</v>
      </c>
      <c r="S11" s="14"/>
      <c r="T11" s="108">
        <f t="shared" si="0"/>
        <v>283.04</v>
      </c>
    </row>
    <row r="12" spans="1:20" ht="16.5" customHeight="1">
      <c r="A12" s="102" t="s">
        <v>219</v>
      </c>
      <c r="B12" s="14"/>
      <c r="C12" s="14"/>
      <c r="D12" s="14">
        <v>11</v>
      </c>
      <c r="E12" s="14"/>
      <c r="F12" s="14">
        <v>5.7</v>
      </c>
      <c r="G12" s="14"/>
      <c r="H12" s="14"/>
      <c r="I12" s="14"/>
      <c r="J12" s="14">
        <v>11</v>
      </c>
      <c r="K12" s="14"/>
      <c r="L12" s="14"/>
      <c r="M12" s="14"/>
      <c r="N12" s="14"/>
      <c r="O12" s="14"/>
      <c r="P12" s="14"/>
      <c r="Q12" s="14"/>
      <c r="R12" s="14">
        <v>11</v>
      </c>
      <c r="S12" s="14"/>
      <c r="T12" s="108">
        <f t="shared" si="0"/>
        <v>38.7</v>
      </c>
    </row>
    <row r="13" spans="1:20" ht="16.5" customHeight="1">
      <c r="A13" s="102" t="s">
        <v>220</v>
      </c>
      <c r="B13" s="14"/>
      <c r="C13" s="14">
        <v>27.74</v>
      </c>
      <c r="D13" s="14">
        <v>152.88</v>
      </c>
      <c r="E13" s="14"/>
      <c r="F13" s="14">
        <v>146.3</v>
      </c>
      <c r="G13" s="14">
        <v>2.45</v>
      </c>
      <c r="H13" s="14"/>
      <c r="I13" s="14"/>
      <c r="J13" s="14">
        <v>42.43</v>
      </c>
      <c r="K13" s="14"/>
      <c r="L13" s="14"/>
      <c r="M13" s="14"/>
      <c r="N13" s="14">
        <v>18.740000000000002</v>
      </c>
      <c r="O13" s="14"/>
      <c r="P13" s="14">
        <v>26.61</v>
      </c>
      <c r="Q13" s="14"/>
      <c r="R13" s="14"/>
      <c r="S13" s="14"/>
      <c r="T13" s="108">
        <f t="shared" si="0"/>
        <v>417.15000000000003</v>
      </c>
    </row>
    <row r="14" spans="1:20" ht="16.5" customHeight="1">
      <c r="A14" s="102" t="s">
        <v>221</v>
      </c>
      <c r="B14" s="14"/>
      <c r="C14" s="14">
        <v>26.52</v>
      </c>
      <c r="D14" s="14">
        <v>613.21</v>
      </c>
      <c r="E14" s="14"/>
      <c r="F14" s="14">
        <v>164.28000000000003</v>
      </c>
      <c r="G14" s="14">
        <v>48.64999999999999</v>
      </c>
      <c r="H14" s="14"/>
      <c r="I14" s="14"/>
      <c r="J14" s="14">
        <v>202.06000000000006</v>
      </c>
      <c r="K14" s="14">
        <v>2.94</v>
      </c>
      <c r="L14" s="14">
        <v>18.500000000000004</v>
      </c>
      <c r="M14" s="14">
        <v>0.49</v>
      </c>
      <c r="N14" s="14">
        <v>34.96</v>
      </c>
      <c r="O14" s="14">
        <v>0.1</v>
      </c>
      <c r="P14" s="14">
        <v>284.63000000000005</v>
      </c>
      <c r="Q14" s="14"/>
      <c r="R14" s="14">
        <v>25.990000000000002</v>
      </c>
      <c r="S14" s="14"/>
      <c r="T14" s="108">
        <f t="shared" si="0"/>
        <v>1422.3300000000002</v>
      </c>
    </row>
    <row r="15" spans="1:20" ht="16.5" customHeight="1">
      <c r="A15" s="102" t="s">
        <v>222</v>
      </c>
      <c r="B15" s="14"/>
      <c r="C15" s="14">
        <v>0.6499999999999999</v>
      </c>
      <c r="D15" s="14">
        <v>66.3</v>
      </c>
      <c r="E15" s="14"/>
      <c r="F15" s="14">
        <v>3.5</v>
      </c>
      <c r="G15" s="14">
        <v>2.3</v>
      </c>
      <c r="H15" s="14"/>
      <c r="I15" s="14"/>
      <c r="J15" s="14">
        <v>8.8</v>
      </c>
      <c r="K15" s="14"/>
      <c r="L15" s="14"/>
      <c r="M15" s="14"/>
      <c r="N15" s="14"/>
      <c r="O15" s="14"/>
      <c r="P15" s="14">
        <v>2.6</v>
      </c>
      <c r="Q15" s="14"/>
      <c r="R15" s="14"/>
      <c r="S15" s="14"/>
      <c r="T15" s="108">
        <f t="shared" si="0"/>
        <v>84.14999999999999</v>
      </c>
    </row>
    <row r="16" spans="1:20" ht="16.5" customHeight="1">
      <c r="A16" s="102" t="s">
        <v>223</v>
      </c>
      <c r="B16" s="14"/>
      <c r="C16" s="14">
        <v>35.300000000000004</v>
      </c>
      <c r="D16" s="14">
        <v>1299.7099999999991</v>
      </c>
      <c r="E16" s="14">
        <v>1.4</v>
      </c>
      <c r="F16" s="14">
        <v>88.65</v>
      </c>
      <c r="G16" s="14">
        <v>20.369999999999997</v>
      </c>
      <c r="H16" s="14">
        <v>5.83</v>
      </c>
      <c r="I16" s="14">
        <v>3</v>
      </c>
      <c r="J16" s="14">
        <v>123.27999999999999</v>
      </c>
      <c r="K16" s="14">
        <v>5.16</v>
      </c>
      <c r="L16" s="14">
        <v>14.71</v>
      </c>
      <c r="M16" s="14">
        <v>0.1</v>
      </c>
      <c r="N16" s="14"/>
      <c r="O16" s="14">
        <v>0.16</v>
      </c>
      <c r="P16" s="14">
        <v>96.31</v>
      </c>
      <c r="Q16" s="14"/>
      <c r="R16" s="14">
        <v>49.49</v>
      </c>
      <c r="S16" s="14"/>
      <c r="T16" s="108">
        <f t="shared" si="0"/>
        <v>1743.4699999999991</v>
      </c>
    </row>
    <row r="17" spans="1:20" ht="16.5" customHeight="1">
      <c r="A17" s="102" t="s">
        <v>224</v>
      </c>
      <c r="B17" s="14"/>
      <c r="C17" s="14">
        <v>1</v>
      </c>
      <c r="D17" s="14">
        <v>93.44000000000001</v>
      </c>
      <c r="E17" s="14"/>
      <c r="F17" s="14"/>
      <c r="G17" s="14">
        <v>0.56</v>
      </c>
      <c r="H17" s="14"/>
      <c r="I17" s="14"/>
      <c r="J17" s="14">
        <v>16.53</v>
      </c>
      <c r="K17" s="14"/>
      <c r="L17" s="14">
        <v>3.95</v>
      </c>
      <c r="M17" s="14"/>
      <c r="N17" s="14"/>
      <c r="O17" s="14"/>
      <c r="P17" s="14">
        <v>1.44</v>
      </c>
      <c r="Q17" s="14"/>
      <c r="R17" s="14"/>
      <c r="S17" s="14"/>
      <c r="T17" s="108">
        <f t="shared" si="0"/>
        <v>116.92000000000002</v>
      </c>
    </row>
    <row r="18" spans="1:20" ht="16.5" customHeight="1">
      <c r="A18" s="102" t="s">
        <v>225</v>
      </c>
      <c r="B18" s="14"/>
      <c r="C18" s="14"/>
      <c r="D18" s="14">
        <v>5.16</v>
      </c>
      <c r="E18" s="14"/>
      <c r="F18" s="14"/>
      <c r="G18" s="14"/>
      <c r="H18" s="14"/>
      <c r="I18" s="14"/>
      <c r="J18" s="14">
        <v>18.82</v>
      </c>
      <c r="K18" s="14"/>
      <c r="L18" s="14"/>
      <c r="M18" s="14"/>
      <c r="N18" s="14"/>
      <c r="O18" s="14"/>
      <c r="P18" s="14"/>
      <c r="Q18" s="14"/>
      <c r="R18" s="14"/>
      <c r="S18" s="14"/>
      <c r="T18" s="108">
        <f t="shared" si="0"/>
        <v>23.98</v>
      </c>
    </row>
    <row r="19" spans="1:20" ht="16.5" customHeight="1">
      <c r="A19" s="102" t="s">
        <v>226</v>
      </c>
      <c r="B19" s="14"/>
      <c r="C19" s="14">
        <v>15.54</v>
      </c>
      <c r="D19" s="14">
        <v>523.5500000000001</v>
      </c>
      <c r="E19" s="14">
        <v>5.89</v>
      </c>
      <c r="F19" s="14">
        <v>52.71000000000001</v>
      </c>
      <c r="G19" s="14">
        <v>7.65</v>
      </c>
      <c r="H19" s="14"/>
      <c r="I19" s="14"/>
      <c r="J19" s="14">
        <v>47.28</v>
      </c>
      <c r="K19" s="14"/>
      <c r="L19" s="14">
        <v>5</v>
      </c>
      <c r="M19" s="14"/>
      <c r="N19" s="14">
        <v>55.72</v>
      </c>
      <c r="O19" s="14"/>
      <c r="P19" s="14">
        <v>28.650000000000002</v>
      </c>
      <c r="Q19" s="14">
        <v>0.43</v>
      </c>
      <c r="R19" s="14"/>
      <c r="S19" s="14"/>
      <c r="T19" s="108">
        <f t="shared" si="0"/>
        <v>742.42</v>
      </c>
    </row>
    <row r="20" spans="1:20" ht="16.5" customHeight="1">
      <c r="A20" s="102" t="s">
        <v>227</v>
      </c>
      <c r="B20" s="14"/>
      <c r="C20" s="14">
        <v>17.369999999999997</v>
      </c>
      <c r="D20" s="14">
        <v>289.15000000000003</v>
      </c>
      <c r="E20" s="14"/>
      <c r="F20" s="14">
        <v>1.65</v>
      </c>
      <c r="G20" s="14"/>
      <c r="H20" s="14"/>
      <c r="I20" s="14"/>
      <c r="J20" s="14">
        <v>5.369999999999999</v>
      </c>
      <c r="K20" s="14"/>
      <c r="L20" s="14">
        <v>3.24</v>
      </c>
      <c r="M20" s="14"/>
      <c r="N20" s="14"/>
      <c r="O20" s="14"/>
      <c r="P20" s="14"/>
      <c r="Q20" s="14"/>
      <c r="R20" s="14"/>
      <c r="S20" s="14"/>
      <c r="T20" s="108">
        <f t="shared" si="0"/>
        <v>316.78000000000003</v>
      </c>
    </row>
    <row r="21" spans="1:20" ht="16.5" customHeight="1">
      <c r="A21" s="102" t="s">
        <v>228</v>
      </c>
      <c r="B21" s="14"/>
      <c r="C21" s="14"/>
      <c r="D21" s="14">
        <v>53.1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08">
        <f t="shared" si="0"/>
        <v>53.1</v>
      </c>
    </row>
    <row r="22" spans="1:20" ht="16.5" customHeight="1">
      <c r="A22" s="102" t="s">
        <v>229</v>
      </c>
      <c r="B22" s="14"/>
      <c r="C22" s="14">
        <v>28.41</v>
      </c>
      <c r="D22" s="14">
        <v>447.3999999999999</v>
      </c>
      <c r="E22" s="14"/>
      <c r="F22" s="14">
        <v>42.42</v>
      </c>
      <c r="G22" s="14"/>
      <c r="H22" s="14"/>
      <c r="I22" s="14"/>
      <c r="J22" s="14">
        <v>44.14</v>
      </c>
      <c r="K22" s="14"/>
      <c r="L22" s="14">
        <v>2.59</v>
      </c>
      <c r="M22" s="14"/>
      <c r="N22" s="14"/>
      <c r="O22" s="14"/>
      <c r="P22" s="14">
        <v>21.66</v>
      </c>
      <c r="Q22" s="14"/>
      <c r="R22" s="14"/>
      <c r="S22" s="14"/>
      <c r="T22" s="108">
        <f t="shared" si="0"/>
        <v>586.6199999999999</v>
      </c>
    </row>
    <row r="23" spans="1:20" ht="16.5" customHeight="1">
      <c r="A23" s="102" t="s">
        <v>230</v>
      </c>
      <c r="B23" s="14"/>
      <c r="C23" s="14">
        <v>1.7400000000000002</v>
      </c>
      <c r="D23" s="14">
        <v>251.79999999999995</v>
      </c>
      <c r="E23" s="14">
        <v>2.46</v>
      </c>
      <c r="F23" s="14">
        <v>38.54</v>
      </c>
      <c r="G23" s="14">
        <v>4.01</v>
      </c>
      <c r="H23" s="14"/>
      <c r="I23" s="14"/>
      <c r="J23" s="14">
        <v>52.51</v>
      </c>
      <c r="K23" s="14"/>
      <c r="L23" s="14">
        <v>6.9399999999999995</v>
      </c>
      <c r="M23" s="14">
        <v>1.78</v>
      </c>
      <c r="N23" s="14">
        <v>4.36</v>
      </c>
      <c r="O23" s="14"/>
      <c r="P23" s="14">
        <v>161.01</v>
      </c>
      <c r="Q23" s="14"/>
      <c r="R23" s="14">
        <v>94.96</v>
      </c>
      <c r="S23" s="14"/>
      <c r="T23" s="108">
        <f t="shared" si="0"/>
        <v>620.1099999999999</v>
      </c>
    </row>
    <row r="24" spans="1:20" ht="16.5" customHeight="1">
      <c r="A24" s="102" t="s">
        <v>231</v>
      </c>
      <c r="B24" s="14"/>
      <c r="C24" s="14">
        <v>0.32</v>
      </c>
      <c r="D24" s="14">
        <v>74.55000000000001</v>
      </c>
      <c r="E24" s="14"/>
      <c r="F24" s="14">
        <v>14.74</v>
      </c>
      <c r="G24" s="14">
        <v>0.46</v>
      </c>
      <c r="H24" s="14"/>
      <c r="I24" s="14"/>
      <c r="J24" s="14">
        <v>35.55</v>
      </c>
      <c r="K24" s="14"/>
      <c r="L24" s="14">
        <v>0.58</v>
      </c>
      <c r="M24" s="14"/>
      <c r="N24" s="14">
        <v>14.4</v>
      </c>
      <c r="O24" s="14"/>
      <c r="P24" s="14">
        <v>13.11</v>
      </c>
      <c r="Q24" s="14"/>
      <c r="R24" s="14"/>
      <c r="S24" s="14"/>
      <c r="T24" s="108">
        <f t="shared" si="0"/>
        <v>153.70999999999998</v>
      </c>
    </row>
    <row r="25" spans="1:20" ht="16.5" customHeight="1">
      <c r="A25" s="102" t="s">
        <v>232</v>
      </c>
      <c r="B25" s="14"/>
      <c r="C25" s="14"/>
      <c r="D25" s="14">
        <v>55.3</v>
      </c>
      <c r="E25" s="14"/>
      <c r="F25" s="14">
        <v>22.9</v>
      </c>
      <c r="G25" s="14"/>
      <c r="H25" s="14"/>
      <c r="I25" s="14"/>
      <c r="J25" s="14"/>
      <c r="K25" s="14"/>
      <c r="L25" s="14">
        <v>4.8</v>
      </c>
      <c r="M25" s="14"/>
      <c r="N25" s="14"/>
      <c r="O25" s="14"/>
      <c r="P25" s="14">
        <v>24.299999999999997</v>
      </c>
      <c r="Q25" s="14"/>
      <c r="R25" s="14"/>
      <c r="S25" s="14"/>
      <c r="T25" s="108">
        <f t="shared" si="0"/>
        <v>107.29999999999998</v>
      </c>
    </row>
    <row r="26" spans="1:20" ht="21.75" customHeight="1">
      <c r="A26" s="103" t="s">
        <v>3</v>
      </c>
      <c r="B26" s="125">
        <f aca="true" t="shared" si="1" ref="B26:S26">SUM(B3:B25)</f>
        <v>33.71</v>
      </c>
      <c r="C26" s="125">
        <f t="shared" si="1"/>
        <v>285.04</v>
      </c>
      <c r="D26" s="125">
        <f t="shared" si="1"/>
        <v>6557.149999999999</v>
      </c>
      <c r="E26" s="125">
        <f t="shared" si="1"/>
        <v>11.09</v>
      </c>
      <c r="F26" s="125">
        <f t="shared" si="1"/>
        <v>957.06</v>
      </c>
      <c r="G26" s="125">
        <f t="shared" si="1"/>
        <v>195.15</v>
      </c>
      <c r="H26" s="125">
        <f t="shared" si="1"/>
        <v>7.4399999999999995</v>
      </c>
      <c r="I26" s="125">
        <f t="shared" si="1"/>
        <v>3</v>
      </c>
      <c r="J26" s="125">
        <f t="shared" si="1"/>
        <v>1208.5099999999998</v>
      </c>
      <c r="K26" s="125">
        <f t="shared" si="1"/>
        <v>17.06</v>
      </c>
      <c r="L26" s="125">
        <f t="shared" si="1"/>
        <v>74.66000000000001</v>
      </c>
      <c r="M26" s="125">
        <f t="shared" si="1"/>
        <v>48.540000000000006</v>
      </c>
      <c r="N26" s="125">
        <f t="shared" si="1"/>
        <v>141.19</v>
      </c>
      <c r="O26" s="125">
        <f t="shared" si="1"/>
        <v>19.77</v>
      </c>
      <c r="P26" s="125">
        <f t="shared" si="1"/>
        <v>1163.03</v>
      </c>
      <c r="Q26" s="125">
        <f t="shared" si="1"/>
        <v>0.97</v>
      </c>
      <c r="R26" s="125">
        <f t="shared" si="1"/>
        <v>428.75999999999993</v>
      </c>
      <c r="S26" s="125">
        <f t="shared" si="1"/>
        <v>27.19</v>
      </c>
      <c r="T26" s="125">
        <f t="shared" si="0"/>
        <v>11179.32</v>
      </c>
    </row>
  </sheetData>
  <sheetProtection/>
  <mergeCells count="3">
    <mergeCell ref="B1:S1"/>
    <mergeCell ref="A1:A2"/>
    <mergeCell ref="T1:T2"/>
  </mergeCells>
  <printOptions horizontalCentered="1"/>
  <pageMargins left="0.11811023622047245" right="0.11811023622047245" top="1.141732283464567" bottom="0.15748031496062992" header="0.31496062992125984" footer="0.31496062992125984"/>
  <pageSetup horizontalDpi="600" verticalDpi="600" orientation="landscape" scale="80" r:id="rId2"/>
  <headerFooter>
    <oddHeader>&amp;L&amp;G&amp;C&amp;"Verdana,Negrita"SUPERFICIE COMUNAL DE CEPAJES TINTOS PARA VINIFICACION (has)
REGIÓN METROPOLITANA DE SANTIAGO&amp;RCUADRO N° 50</oddHeader>
    <oddFooter>&amp;R&amp;F</oddFoot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B1">
      <selection activeCell="U14" sqref="U14"/>
    </sheetView>
  </sheetViews>
  <sheetFormatPr defaultColWidth="11.421875" defaultRowHeight="25.5" customHeight="1"/>
  <cols>
    <col min="1" max="1" width="22.140625" style="18" customWidth="1"/>
    <col min="2" max="6" width="10.140625" style="18" customWidth="1"/>
    <col min="7" max="14" width="11.28125" style="18" customWidth="1"/>
    <col min="15" max="15" width="11.7109375" style="18" customWidth="1"/>
    <col min="16" max="18" width="11.28125" style="18" customWidth="1"/>
    <col min="19" max="19" width="11.421875" style="18" hidden="1" customWidth="1"/>
    <col min="20" max="20" width="11.421875" style="18" customWidth="1"/>
    <col min="21" max="16384" width="11.421875" style="18" customWidth="1"/>
  </cols>
  <sheetData>
    <row r="1" spans="1:21" ht="25.5" customHeight="1" thickBot="1">
      <c r="A1" s="327" t="s">
        <v>256</v>
      </c>
      <c r="B1" s="329" t="s">
        <v>379</v>
      </c>
      <c r="C1" s="330"/>
      <c r="D1" s="330"/>
      <c r="E1" s="330"/>
      <c r="F1" s="330"/>
      <c r="G1" s="330"/>
      <c r="H1" s="330"/>
      <c r="I1" s="330"/>
      <c r="J1" s="331"/>
      <c r="K1" s="329" t="s">
        <v>379</v>
      </c>
      <c r="L1" s="330"/>
      <c r="M1" s="330"/>
      <c r="N1" s="330"/>
      <c r="O1" s="330"/>
      <c r="P1" s="330"/>
      <c r="Q1" s="330"/>
      <c r="R1" s="330"/>
      <c r="S1" s="330"/>
      <c r="T1" s="330"/>
      <c r="U1" s="331"/>
    </row>
    <row r="2" spans="1:21" ht="25.5" customHeight="1">
      <c r="A2" s="328"/>
      <c r="B2" s="209">
        <v>1995</v>
      </c>
      <c r="C2" s="209">
        <v>1996</v>
      </c>
      <c r="D2" s="209">
        <v>1997</v>
      </c>
      <c r="E2" s="209">
        <v>1998</v>
      </c>
      <c r="F2" s="209">
        <v>1999</v>
      </c>
      <c r="G2" s="209">
        <v>2000</v>
      </c>
      <c r="H2" s="209">
        <v>2001</v>
      </c>
      <c r="I2" s="209">
        <v>2002</v>
      </c>
      <c r="J2" s="209">
        <v>2003</v>
      </c>
      <c r="K2" s="209">
        <v>2004</v>
      </c>
      <c r="L2" s="209">
        <v>2005</v>
      </c>
      <c r="M2" s="209">
        <v>2006</v>
      </c>
      <c r="N2" s="209">
        <v>2007</v>
      </c>
      <c r="O2" s="210">
        <v>2008</v>
      </c>
      <c r="P2" s="210">
        <v>2009</v>
      </c>
      <c r="Q2" s="210">
        <v>2010</v>
      </c>
      <c r="R2" s="210">
        <v>2011</v>
      </c>
      <c r="S2" s="211"/>
      <c r="T2" s="210">
        <v>2012</v>
      </c>
      <c r="U2" s="210">
        <v>2013</v>
      </c>
    </row>
    <row r="3" spans="1:21" ht="25.5" customHeight="1">
      <c r="A3" s="178" t="s">
        <v>254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>
        <v>11.3</v>
      </c>
      <c r="P3" s="108">
        <v>11.61</v>
      </c>
      <c r="Q3" s="108">
        <v>103.48</v>
      </c>
      <c r="R3" s="326">
        <v>103.18</v>
      </c>
      <c r="S3" s="326"/>
      <c r="T3" s="228">
        <v>104.18</v>
      </c>
      <c r="U3" s="206">
        <v>104.18</v>
      </c>
    </row>
    <row r="4" spans="1:21" ht="25.5" customHeight="1">
      <c r="A4" s="178" t="s">
        <v>255</v>
      </c>
      <c r="B4" s="139">
        <v>93</v>
      </c>
      <c r="C4" s="139">
        <v>110</v>
      </c>
      <c r="D4" s="139">
        <v>216</v>
      </c>
      <c r="E4" s="139">
        <v>615</v>
      </c>
      <c r="F4" s="139">
        <v>1141</v>
      </c>
      <c r="G4" s="139">
        <v>1804</v>
      </c>
      <c r="H4" s="139">
        <v>2067</v>
      </c>
      <c r="I4" s="139">
        <v>2126.8</v>
      </c>
      <c r="J4" s="139">
        <v>2192.1</v>
      </c>
      <c r="K4" s="139">
        <v>2192.3</v>
      </c>
      <c r="L4" s="139">
        <v>2197.7</v>
      </c>
      <c r="M4" s="139">
        <v>2270.6</v>
      </c>
      <c r="N4" s="139">
        <v>2310.6</v>
      </c>
      <c r="O4" s="141">
        <v>2060.82</v>
      </c>
      <c r="P4" s="108">
        <v>2155.21</v>
      </c>
      <c r="Q4" s="108">
        <v>2766.43</v>
      </c>
      <c r="R4" s="326">
        <v>3460.8</v>
      </c>
      <c r="S4" s="326"/>
      <c r="T4" s="228">
        <v>3511.66</v>
      </c>
      <c r="U4" s="206">
        <v>3405.05</v>
      </c>
    </row>
    <row r="5" spans="1:21" ht="25.5" customHeight="1">
      <c r="A5" s="178" t="s">
        <v>268</v>
      </c>
      <c r="B5" s="139">
        <v>1860</v>
      </c>
      <c r="C5" s="139">
        <v>1807</v>
      </c>
      <c r="D5" s="139">
        <v>2128</v>
      </c>
      <c r="E5" s="139">
        <v>2962</v>
      </c>
      <c r="F5" s="139">
        <v>3673</v>
      </c>
      <c r="G5" s="139">
        <v>4782</v>
      </c>
      <c r="H5" s="139">
        <v>4965</v>
      </c>
      <c r="I5" s="139">
        <v>5006.4</v>
      </c>
      <c r="J5" s="139">
        <v>5171.2</v>
      </c>
      <c r="K5" s="139">
        <v>5169</v>
      </c>
      <c r="L5" s="139">
        <v>5524.7</v>
      </c>
      <c r="M5" s="139">
        <v>5539.7</v>
      </c>
      <c r="N5" s="139">
        <v>5566.5</v>
      </c>
      <c r="O5" s="140">
        <v>7953.25</v>
      </c>
      <c r="P5" s="108">
        <v>8522</v>
      </c>
      <c r="Q5" s="108">
        <v>9050.17</v>
      </c>
      <c r="R5" s="326">
        <v>9610.11</v>
      </c>
      <c r="S5" s="326"/>
      <c r="T5" s="228">
        <v>9466.75</v>
      </c>
      <c r="U5" s="206">
        <v>9552.81</v>
      </c>
    </row>
    <row r="6" spans="1:21" ht="25.5" customHeight="1">
      <c r="A6" s="178" t="s">
        <v>378</v>
      </c>
      <c r="B6" s="139">
        <v>8804</v>
      </c>
      <c r="C6" s="139">
        <v>9173</v>
      </c>
      <c r="D6" s="139">
        <v>12840</v>
      </c>
      <c r="E6" s="139">
        <v>17994</v>
      </c>
      <c r="F6" s="139">
        <v>21477</v>
      </c>
      <c r="G6" s="139">
        <v>29041</v>
      </c>
      <c r="H6" s="139">
        <v>29809</v>
      </c>
      <c r="I6" s="139">
        <v>30460.6</v>
      </c>
      <c r="J6" s="139">
        <v>31053</v>
      </c>
      <c r="K6" s="139">
        <v>31816</v>
      </c>
      <c r="L6" s="139">
        <v>32553.7</v>
      </c>
      <c r="M6" s="139">
        <v>33855.7</v>
      </c>
      <c r="N6" s="139">
        <v>34257.2</v>
      </c>
      <c r="O6" s="140">
        <v>34397.96</v>
      </c>
      <c r="P6" s="108">
        <v>36170.03</v>
      </c>
      <c r="Q6" s="108">
        <v>38517.3</v>
      </c>
      <c r="R6" s="326">
        <v>41222.69</v>
      </c>
      <c r="S6" s="326"/>
      <c r="T6" s="228">
        <v>42192.71</v>
      </c>
      <c r="U6" s="206">
        <v>43380.02</v>
      </c>
    </row>
    <row r="7" spans="1:21" ht="25.5" customHeight="1">
      <c r="A7" s="178" t="s">
        <v>238</v>
      </c>
      <c r="B7" s="139">
        <v>25768</v>
      </c>
      <c r="C7" s="139">
        <v>26010</v>
      </c>
      <c r="D7" s="139">
        <v>28868</v>
      </c>
      <c r="E7" s="139">
        <v>33900</v>
      </c>
      <c r="F7" s="139">
        <v>37543</v>
      </c>
      <c r="G7" s="139">
        <v>45050</v>
      </c>
      <c r="H7" s="139">
        <v>46400</v>
      </c>
      <c r="I7" s="139">
        <v>46877.4</v>
      </c>
      <c r="J7" s="139">
        <v>47339.9</v>
      </c>
      <c r="K7" s="139">
        <v>48272.8</v>
      </c>
      <c r="L7" s="139">
        <v>49395.8</v>
      </c>
      <c r="M7" s="139">
        <v>50314.5</v>
      </c>
      <c r="N7" s="139">
        <v>50574.1</v>
      </c>
      <c r="O7" s="140">
        <v>45317.77</v>
      </c>
      <c r="P7" s="108">
        <v>49014.17</v>
      </c>
      <c r="Q7" s="108">
        <v>45850.55</v>
      </c>
      <c r="R7" s="326">
        <v>50340.31</v>
      </c>
      <c r="S7" s="326"/>
      <c r="T7" s="228">
        <v>51613.27</v>
      </c>
      <c r="U7" s="206">
        <v>51969.4</v>
      </c>
    </row>
    <row r="8" spans="1:21" ht="25.5" customHeight="1">
      <c r="A8" s="178" t="s">
        <v>239</v>
      </c>
      <c r="B8" s="139">
        <v>13014</v>
      </c>
      <c r="C8" s="139">
        <v>13000</v>
      </c>
      <c r="D8" s="139">
        <v>12999</v>
      </c>
      <c r="E8" s="139">
        <v>13089</v>
      </c>
      <c r="F8" s="139">
        <v>13222</v>
      </c>
      <c r="G8" s="139">
        <v>13744</v>
      </c>
      <c r="H8" s="139">
        <v>13662</v>
      </c>
      <c r="I8" s="139">
        <v>13632.1</v>
      </c>
      <c r="J8" s="139">
        <v>13798.6</v>
      </c>
      <c r="K8" s="139">
        <v>13908.4</v>
      </c>
      <c r="L8" s="139">
        <v>13970.8</v>
      </c>
      <c r="M8" s="139">
        <v>13999.6</v>
      </c>
      <c r="N8" s="139">
        <v>14028.3</v>
      </c>
      <c r="O8" s="140">
        <v>3263.35</v>
      </c>
      <c r="P8" s="108">
        <v>3420</v>
      </c>
      <c r="Q8" s="108">
        <v>8085.54</v>
      </c>
      <c r="R8" s="326">
        <v>8507.55</v>
      </c>
      <c r="S8" s="326"/>
      <c r="T8" s="228">
        <v>8753.87</v>
      </c>
      <c r="U8" s="206">
        <v>8998.52</v>
      </c>
    </row>
    <row r="9" spans="1:21" ht="25.5" customHeight="1">
      <c r="A9" s="178" t="s">
        <v>270</v>
      </c>
      <c r="B9" s="142"/>
      <c r="C9" s="142"/>
      <c r="D9" s="142"/>
      <c r="E9" s="139">
        <v>5</v>
      </c>
      <c r="F9" s="139">
        <v>5</v>
      </c>
      <c r="G9" s="139">
        <v>5</v>
      </c>
      <c r="H9" s="139">
        <v>5</v>
      </c>
      <c r="I9" s="139">
        <v>4.5</v>
      </c>
      <c r="J9" s="139">
        <v>9.5</v>
      </c>
      <c r="K9" s="139">
        <v>12.5</v>
      </c>
      <c r="L9" s="139">
        <v>17.2</v>
      </c>
      <c r="M9" s="139">
        <v>17.2</v>
      </c>
      <c r="N9" s="139">
        <v>17.2</v>
      </c>
      <c r="O9" s="140">
        <v>10.6</v>
      </c>
      <c r="P9" s="108">
        <v>11.9</v>
      </c>
      <c r="Q9" s="108">
        <v>18.76</v>
      </c>
      <c r="R9" s="326">
        <v>16.3</v>
      </c>
      <c r="S9" s="326"/>
      <c r="T9" s="228">
        <v>17.8</v>
      </c>
      <c r="U9" s="206">
        <v>17.8</v>
      </c>
    </row>
    <row r="10" spans="1:21" ht="25.5" customHeight="1">
      <c r="A10" s="178" t="s">
        <v>241</v>
      </c>
      <c r="B10" s="142"/>
      <c r="C10" s="142"/>
      <c r="D10" s="142"/>
      <c r="E10" s="139"/>
      <c r="F10" s="139"/>
      <c r="G10" s="139"/>
      <c r="H10" s="139"/>
      <c r="I10" s="139"/>
      <c r="J10" s="139">
        <v>4.6</v>
      </c>
      <c r="K10" s="139">
        <v>4.6</v>
      </c>
      <c r="L10" s="139">
        <v>4.6</v>
      </c>
      <c r="M10" s="139">
        <v>4.6</v>
      </c>
      <c r="N10" s="139">
        <v>4.6</v>
      </c>
      <c r="O10" s="140">
        <v>6</v>
      </c>
      <c r="P10" s="108">
        <v>6</v>
      </c>
      <c r="Q10" s="108">
        <v>6</v>
      </c>
      <c r="R10" s="326">
        <v>6</v>
      </c>
      <c r="S10" s="326"/>
      <c r="T10" s="228">
        <v>6.5</v>
      </c>
      <c r="U10" s="206">
        <v>13</v>
      </c>
    </row>
    <row r="11" spans="1:21" ht="25.5" customHeight="1">
      <c r="A11" s="178" t="s">
        <v>242</v>
      </c>
      <c r="B11" s="139">
        <v>4854</v>
      </c>
      <c r="C11" s="139">
        <v>5904</v>
      </c>
      <c r="D11" s="139">
        <v>6499</v>
      </c>
      <c r="E11" s="139">
        <v>6823</v>
      </c>
      <c r="F11" s="139">
        <v>8296</v>
      </c>
      <c r="G11" s="139">
        <v>9450</v>
      </c>
      <c r="H11" s="139">
        <v>10063</v>
      </c>
      <c r="I11" s="139">
        <v>10461.2</v>
      </c>
      <c r="J11" s="139">
        <v>10528</v>
      </c>
      <c r="K11" s="139">
        <v>10679.6</v>
      </c>
      <c r="L11" s="139">
        <v>10783.6</v>
      </c>
      <c r="M11" s="139">
        <v>10790.6</v>
      </c>
      <c r="N11" s="139">
        <v>10800.4</v>
      </c>
      <c r="O11" s="140">
        <v>11695.8</v>
      </c>
      <c r="P11" s="108">
        <v>12214.04</v>
      </c>
      <c r="Q11" s="108">
        <v>12432.55</v>
      </c>
      <c r="R11" s="326">
        <v>12679.29</v>
      </c>
      <c r="S11" s="326"/>
      <c r="T11" s="228">
        <v>12971.13</v>
      </c>
      <c r="U11" s="206">
        <v>12920.92</v>
      </c>
    </row>
    <row r="12" spans="1:21" ht="25.5" customHeight="1">
      <c r="A12" s="178"/>
      <c r="B12" s="142"/>
      <c r="C12" s="142"/>
      <c r="D12" s="14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08"/>
      <c r="P12" s="108"/>
      <c r="Q12" s="108"/>
      <c r="R12" s="108"/>
      <c r="S12" s="17"/>
      <c r="T12" s="108"/>
      <c r="U12" s="108"/>
    </row>
    <row r="13" spans="1:21" ht="25.5" customHeight="1">
      <c r="A13" s="179" t="s">
        <v>376</v>
      </c>
      <c r="B13" s="138">
        <v>54393</v>
      </c>
      <c r="C13" s="138">
        <v>56004</v>
      </c>
      <c r="D13" s="138">
        <v>63550</v>
      </c>
      <c r="E13" s="138">
        <f>SUM(E3:E12)</f>
        <v>75388</v>
      </c>
      <c r="F13" s="138">
        <f>SUM(F3:F12)</f>
        <v>85357</v>
      </c>
      <c r="G13" s="138">
        <f>SUM(G3:G12)</f>
        <v>103876</v>
      </c>
      <c r="H13" s="138">
        <f aca="true" t="shared" si="0" ref="H13:N13">SUM(H4:H12)</f>
        <v>106971</v>
      </c>
      <c r="I13" s="138">
        <f t="shared" si="0"/>
        <v>108569</v>
      </c>
      <c r="J13" s="138">
        <f t="shared" si="0"/>
        <v>110096.90000000002</v>
      </c>
      <c r="K13" s="138">
        <f t="shared" si="0"/>
        <v>112055.20000000001</v>
      </c>
      <c r="L13" s="138">
        <f t="shared" si="0"/>
        <v>114448.1</v>
      </c>
      <c r="M13" s="138">
        <f t="shared" si="0"/>
        <v>116792.50000000001</v>
      </c>
      <c r="N13" s="138">
        <f t="shared" si="0"/>
        <v>117558.9</v>
      </c>
      <c r="O13" s="108">
        <f>SUM(O3:O12)</f>
        <v>104716.85000000002</v>
      </c>
      <c r="P13" s="108">
        <f>SUM(P3:P12)</f>
        <v>111524.95999999999</v>
      </c>
      <c r="Q13" s="108">
        <f>SUM(Q3:Q12)</f>
        <v>116830.78</v>
      </c>
      <c r="R13" s="108">
        <f>SUM(R3:R12)</f>
        <v>125946.23000000001</v>
      </c>
      <c r="S13" s="111">
        <f>SUM(R13)</f>
        <v>125946.23000000001</v>
      </c>
      <c r="T13" s="108">
        <f>SUM(T3:T12)</f>
        <v>128637.87000000001</v>
      </c>
      <c r="U13" s="108">
        <f>SUM(U3:U12)</f>
        <v>130361.7</v>
      </c>
    </row>
    <row r="14" spans="1:21" ht="25.5" customHeight="1" thickBot="1">
      <c r="A14" s="180" t="s">
        <v>377</v>
      </c>
      <c r="B14" s="181"/>
      <c r="C14" s="182">
        <v>3</v>
      </c>
      <c r="D14" s="182">
        <v>13.5</v>
      </c>
      <c r="E14" s="182">
        <f aca="true" t="shared" si="1" ref="E14:J14">SUM(E13-D13)*100/D13</f>
        <v>18.627852084972464</v>
      </c>
      <c r="F14" s="182">
        <f t="shared" si="1"/>
        <v>13.223589961267045</v>
      </c>
      <c r="G14" s="182">
        <f t="shared" si="1"/>
        <v>21.695935892779737</v>
      </c>
      <c r="H14" s="182">
        <f t="shared" si="1"/>
        <v>2.9795140359659595</v>
      </c>
      <c r="I14" s="182">
        <f t="shared" si="1"/>
        <v>1.493862822634172</v>
      </c>
      <c r="J14" s="182">
        <f t="shared" si="1"/>
        <v>1.4073077950428052</v>
      </c>
      <c r="K14" s="182">
        <f aca="true" t="shared" si="2" ref="K14:R14">SUM(K13-J13)*100/J13</f>
        <v>1.7787058491201733</v>
      </c>
      <c r="L14" s="182">
        <f t="shared" si="2"/>
        <v>2.1354653777780896</v>
      </c>
      <c r="M14" s="182">
        <f t="shared" si="2"/>
        <v>2.0484394236339516</v>
      </c>
      <c r="N14" s="182">
        <f t="shared" si="2"/>
        <v>0.6562065201104348</v>
      </c>
      <c r="O14" s="182">
        <f t="shared" si="2"/>
        <v>-10.923928345705834</v>
      </c>
      <c r="P14" s="182">
        <f t="shared" si="2"/>
        <v>6.501446519829398</v>
      </c>
      <c r="Q14" s="182">
        <f t="shared" si="2"/>
        <v>4.757517958311761</v>
      </c>
      <c r="R14" s="208">
        <f t="shared" si="2"/>
        <v>7.802267518885016</v>
      </c>
      <c r="S14" s="17"/>
      <c r="T14" s="208">
        <f>SUM(T13-R13)*100/R13</f>
        <v>2.137134235776648</v>
      </c>
      <c r="U14" s="208">
        <f>SUM(U13-S13)*100/S13</f>
        <v>3.5058373720277185</v>
      </c>
    </row>
  </sheetData>
  <sheetProtection/>
  <mergeCells count="12">
    <mergeCell ref="B1:J1"/>
    <mergeCell ref="K1:U1"/>
    <mergeCell ref="R8:S8"/>
    <mergeCell ref="R9:S9"/>
    <mergeCell ref="R10:S10"/>
    <mergeCell ref="R11:S11"/>
    <mergeCell ref="A1:A2"/>
    <mergeCell ref="R3:S3"/>
    <mergeCell ref="R4:S4"/>
    <mergeCell ref="R5:S5"/>
    <mergeCell ref="R6:S6"/>
    <mergeCell ref="R7:S7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1995 - 2013&amp;RCUADRO N° 51</oddHeader>
    <oddFooter>&amp;R&amp;F
Página &amp;P de &amp;N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:A3"/>
    </sheetView>
  </sheetViews>
  <sheetFormatPr defaultColWidth="11.421875" defaultRowHeight="18.75" customHeight="1"/>
  <cols>
    <col min="1" max="1" width="21.421875" style="18" customWidth="1"/>
    <col min="2" max="7" width="9.140625" style="18" customWidth="1"/>
    <col min="8" max="12" width="10.57421875" style="18" customWidth="1"/>
    <col min="13" max="13" width="10.28125" style="18" customWidth="1"/>
    <col min="14" max="15" width="9.8515625" style="18" customWidth="1"/>
    <col min="16" max="20" width="11.57421875" style="18" customWidth="1"/>
    <col min="21" max="16384" width="11.421875" style="18" customWidth="1"/>
  </cols>
  <sheetData>
    <row r="1" spans="1:21" ht="18.75" customHeight="1">
      <c r="A1" s="332" t="s">
        <v>380</v>
      </c>
      <c r="B1" s="335" t="s">
        <v>379</v>
      </c>
      <c r="C1" s="336"/>
      <c r="D1" s="336"/>
      <c r="E1" s="336"/>
      <c r="F1" s="336"/>
      <c r="G1" s="336"/>
      <c r="H1" s="336"/>
      <c r="I1" s="336"/>
      <c r="J1" s="336"/>
      <c r="K1" s="336"/>
      <c r="L1" s="339" t="s">
        <v>379</v>
      </c>
      <c r="M1" s="339"/>
      <c r="N1" s="339"/>
      <c r="O1" s="339"/>
      <c r="P1" s="339"/>
      <c r="Q1" s="339"/>
      <c r="R1" s="339"/>
      <c r="S1" s="339"/>
      <c r="T1" s="339"/>
      <c r="U1" s="339"/>
    </row>
    <row r="2" spans="1:21" ht="18.75" customHeight="1">
      <c r="A2" s="333"/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8.75" customHeight="1">
      <c r="A3" s="334"/>
      <c r="B3" s="156">
        <v>1994</v>
      </c>
      <c r="C3" s="156">
        <v>1995</v>
      </c>
      <c r="D3" s="156">
        <v>1996</v>
      </c>
      <c r="E3" s="156">
        <v>1997</v>
      </c>
      <c r="F3" s="156">
        <v>1998</v>
      </c>
      <c r="G3" s="156">
        <v>1999</v>
      </c>
      <c r="H3" s="156">
        <v>2000</v>
      </c>
      <c r="I3" s="156">
        <v>2001</v>
      </c>
      <c r="J3" s="156">
        <v>2002</v>
      </c>
      <c r="K3" s="156">
        <v>2003</v>
      </c>
      <c r="L3" s="156">
        <v>2004</v>
      </c>
      <c r="M3" s="156">
        <v>2005</v>
      </c>
      <c r="N3" s="156">
        <v>2006</v>
      </c>
      <c r="O3" s="156">
        <v>2007</v>
      </c>
      <c r="P3" s="156">
        <v>2008</v>
      </c>
      <c r="Q3" s="156">
        <v>2009</v>
      </c>
      <c r="R3" s="156">
        <v>2010</v>
      </c>
      <c r="S3" s="156">
        <v>2011</v>
      </c>
      <c r="T3" s="214">
        <v>2012</v>
      </c>
      <c r="U3" s="214">
        <v>2013</v>
      </c>
    </row>
    <row r="4" spans="1:21" ht="18.75" customHeight="1">
      <c r="A4" s="146" t="s">
        <v>394</v>
      </c>
      <c r="B4" s="143">
        <v>11112</v>
      </c>
      <c r="C4" s="154">
        <v>12281</v>
      </c>
      <c r="D4" s="143">
        <v>13094</v>
      </c>
      <c r="E4" s="154">
        <v>15995</v>
      </c>
      <c r="F4" s="143">
        <v>21094</v>
      </c>
      <c r="G4" s="154">
        <v>26172</v>
      </c>
      <c r="H4" s="143">
        <v>35967</v>
      </c>
      <c r="I4" s="152">
        <v>38227</v>
      </c>
      <c r="J4" s="137">
        <v>39261</v>
      </c>
      <c r="K4" s="152">
        <v>39731.4</v>
      </c>
      <c r="L4" s="137">
        <v>40085.6</v>
      </c>
      <c r="M4" s="146">
        <v>40440.7</v>
      </c>
      <c r="N4" s="144">
        <v>40788.6</v>
      </c>
      <c r="O4" s="149">
        <v>40765.9</v>
      </c>
      <c r="P4" s="18">
        <v>38806.27</v>
      </c>
      <c r="Q4" s="147">
        <v>40727.95</v>
      </c>
      <c r="R4" s="18">
        <v>38425.67</v>
      </c>
      <c r="S4" s="212">
        <v>40836.95</v>
      </c>
      <c r="T4" s="147">
        <v>41521.93</v>
      </c>
      <c r="U4" s="147">
        <v>42195.36</v>
      </c>
    </row>
    <row r="5" spans="1:21" ht="18.75" customHeight="1">
      <c r="A5" s="145" t="s">
        <v>381</v>
      </c>
      <c r="B5" s="143">
        <v>2353</v>
      </c>
      <c r="C5" s="155">
        <v>2704</v>
      </c>
      <c r="D5" s="143">
        <v>3234</v>
      </c>
      <c r="E5" s="155">
        <v>5411</v>
      </c>
      <c r="F5" s="143">
        <v>8414</v>
      </c>
      <c r="G5" s="155">
        <v>10261</v>
      </c>
      <c r="H5" s="143">
        <v>12824</v>
      </c>
      <c r="I5" s="153">
        <v>12887</v>
      </c>
      <c r="J5" s="137">
        <v>12768</v>
      </c>
      <c r="K5" s="153">
        <v>12878.8</v>
      </c>
      <c r="L5" s="137">
        <v>12941.5</v>
      </c>
      <c r="M5" s="151">
        <v>13141.8</v>
      </c>
      <c r="N5" s="144">
        <v>13367.7</v>
      </c>
      <c r="O5" s="150">
        <v>13283</v>
      </c>
      <c r="P5" s="18">
        <v>9656.2</v>
      </c>
      <c r="Q5" s="148">
        <v>10040.5</v>
      </c>
      <c r="R5" s="18">
        <v>10640.15</v>
      </c>
      <c r="S5" s="213">
        <v>11431.95</v>
      </c>
      <c r="T5" s="148">
        <v>11649.07</v>
      </c>
      <c r="U5" s="148">
        <v>11925.19</v>
      </c>
    </row>
    <row r="6" spans="1:21" ht="18.75" customHeight="1">
      <c r="A6" s="145" t="s">
        <v>382</v>
      </c>
      <c r="B6" s="143">
        <v>4150</v>
      </c>
      <c r="C6" s="155">
        <v>4402</v>
      </c>
      <c r="D6" s="143">
        <v>4503</v>
      </c>
      <c r="E6" s="155">
        <v>5563</v>
      </c>
      <c r="F6" s="143">
        <v>6705</v>
      </c>
      <c r="G6" s="155">
        <v>6907</v>
      </c>
      <c r="H6" s="143">
        <v>7672</v>
      </c>
      <c r="I6" s="153">
        <v>7567</v>
      </c>
      <c r="J6" s="137">
        <v>7561</v>
      </c>
      <c r="K6" s="153">
        <v>7565.4</v>
      </c>
      <c r="L6" s="137">
        <v>7721.9</v>
      </c>
      <c r="M6" s="151">
        <v>8156.4</v>
      </c>
      <c r="N6" s="144">
        <v>8548.4</v>
      </c>
      <c r="O6" s="150">
        <v>8733.4</v>
      </c>
      <c r="P6" s="18">
        <v>12739.27</v>
      </c>
      <c r="Q6" s="148">
        <v>13082.29</v>
      </c>
      <c r="R6" s="18">
        <v>10834.02</v>
      </c>
      <c r="S6" s="213">
        <v>10970.36</v>
      </c>
      <c r="T6" s="148">
        <v>10570.91</v>
      </c>
      <c r="U6" s="148">
        <v>10693.92</v>
      </c>
    </row>
    <row r="7" spans="1:21" ht="18.75" customHeight="1">
      <c r="A7" s="145" t="s">
        <v>383</v>
      </c>
      <c r="B7" s="143">
        <v>5981</v>
      </c>
      <c r="C7" s="155">
        <v>6135</v>
      </c>
      <c r="D7" s="143">
        <v>6172</v>
      </c>
      <c r="E7" s="155">
        <v>6576</v>
      </c>
      <c r="F7" s="143">
        <v>6756</v>
      </c>
      <c r="G7" s="155">
        <v>6564</v>
      </c>
      <c r="H7" s="143">
        <v>6790</v>
      </c>
      <c r="I7" s="153">
        <v>6673</v>
      </c>
      <c r="J7" s="137">
        <v>7041</v>
      </c>
      <c r="K7" s="153">
        <v>7368</v>
      </c>
      <c r="L7" s="137">
        <v>7741.1</v>
      </c>
      <c r="M7" s="151">
        <v>8378.7</v>
      </c>
      <c r="N7" s="144">
        <v>8697.3</v>
      </c>
      <c r="O7" s="150">
        <v>8862.3</v>
      </c>
      <c r="P7" s="18">
        <v>11243.56</v>
      </c>
      <c r="Q7" s="148">
        <v>12159.06</v>
      </c>
      <c r="R7" s="18">
        <v>13277.82</v>
      </c>
      <c r="S7" s="213">
        <v>13922.32</v>
      </c>
      <c r="T7" s="148">
        <v>14131.97</v>
      </c>
      <c r="U7" s="148">
        <v>14392.98</v>
      </c>
    </row>
    <row r="8" spans="1:21" ht="18.75" customHeight="1">
      <c r="A8" s="145" t="s">
        <v>384</v>
      </c>
      <c r="B8" s="143">
        <v>103</v>
      </c>
      <c r="C8" s="155">
        <v>106</v>
      </c>
      <c r="D8" s="143">
        <v>93</v>
      </c>
      <c r="E8" s="155">
        <v>98</v>
      </c>
      <c r="F8" s="143">
        <v>104</v>
      </c>
      <c r="G8" s="155">
        <v>95</v>
      </c>
      <c r="H8" s="143">
        <v>76</v>
      </c>
      <c r="I8" s="153">
        <v>49</v>
      </c>
      <c r="J8" s="137">
        <v>52</v>
      </c>
      <c r="K8" s="153">
        <v>51.4</v>
      </c>
      <c r="L8" s="137">
        <v>75.9</v>
      </c>
      <c r="M8" s="151">
        <v>73.2</v>
      </c>
      <c r="N8" s="144">
        <v>76.4</v>
      </c>
      <c r="O8" s="150">
        <v>76.4</v>
      </c>
      <c r="P8" s="18">
        <v>56.58</v>
      </c>
      <c r="Q8" s="148">
        <v>56.58</v>
      </c>
      <c r="R8" s="18">
        <v>55.78</v>
      </c>
      <c r="S8" s="213">
        <v>55.8</v>
      </c>
      <c r="T8" s="148">
        <v>55.8</v>
      </c>
      <c r="U8" s="148">
        <v>55.8</v>
      </c>
    </row>
    <row r="9" spans="1:21" ht="18.75" customHeight="1">
      <c r="A9" s="145" t="s">
        <v>385</v>
      </c>
      <c r="B9" s="143">
        <v>138</v>
      </c>
      <c r="C9" s="155">
        <v>215</v>
      </c>
      <c r="D9" s="143">
        <v>287</v>
      </c>
      <c r="E9" s="155">
        <v>411</v>
      </c>
      <c r="F9" s="143">
        <v>589</v>
      </c>
      <c r="G9" s="155">
        <v>839</v>
      </c>
      <c r="H9" s="143">
        <v>1613</v>
      </c>
      <c r="I9" s="153">
        <v>1450</v>
      </c>
      <c r="J9" s="137">
        <v>1434</v>
      </c>
      <c r="K9" s="153">
        <v>1422</v>
      </c>
      <c r="L9" s="137">
        <v>1440</v>
      </c>
      <c r="M9" s="151">
        <v>1360.8</v>
      </c>
      <c r="N9" s="144">
        <v>1381.9</v>
      </c>
      <c r="O9" s="150">
        <v>1412.8</v>
      </c>
      <c r="P9" s="18">
        <v>2597.99</v>
      </c>
      <c r="Q9" s="148">
        <v>2884.04</v>
      </c>
      <c r="R9" s="18">
        <v>3306.82</v>
      </c>
      <c r="S9" s="213">
        <v>3729.32</v>
      </c>
      <c r="T9" s="148">
        <v>4012.45</v>
      </c>
      <c r="U9" s="148">
        <v>4059.89</v>
      </c>
    </row>
    <row r="10" spans="1:21" ht="18.75" customHeight="1">
      <c r="A10" s="145" t="s">
        <v>386</v>
      </c>
      <c r="B10" s="143">
        <v>307</v>
      </c>
      <c r="C10" s="155">
        <v>296</v>
      </c>
      <c r="D10" s="143">
        <v>317</v>
      </c>
      <c r="E10" s="155">
        <v>338</v>
      </c>
      <c r="F10" s="143">
        <v>348</v>
      </c>
      <c r="G10" s="155">
        <v>286</v>
      </c>
      <c r="H10" s="143">
        <v>286</v>
      </c>
      <c r="I10" s="153">
        <v>286</v>
      </c>
      <c r="J10" s="137">
        <v>283</v>
      </c>
      <c r="K10" s="153">
        <v>288.3</v>
      </c>
      <c r="L10" s="137">
        <v>292.7</v>
      </c>
      <c r="M10" s="151">
        <v>304.5</v>
      </c>
      <c r="N10" s="144">
        <v>304.5</v>
      </c>
      <c r="O10" s="150">
        <v>304.5</v>
      </c>
      <c r="P10" s="18">
        <v>333.22</v>
      </c>
      <c r="Q10" s="148">
        <v>367.17</v>
      </c>
      <c r="R10" s="18">
        <v>400.25</v>
      </c>
      <c r="S10" s="213">
        <v>409.36</v>
      </c>
      <c r="T10" s="148">
        <v>442.21</v>
      </c>
      <c r="U10" s="148">
        <v>424.37</v>
      </c>
    </row>
    <row r="11" spans="1:21" ht="18.75" customHeight="1">
      <c r="A11" s="145" t="s">
        <v>387</v>
      </c>
      <c r="B11" s="143">
        <v>2708</v>
      </c>
      <c r="C11" s="155">
        <v>2649</v>
      </c>
      <c r="D11" s="143">
        <v>2616</v>
      </c>
      <c r="E11" s="155">
        <v>2427</v>
      </c>
      <c r="F11" s="143">
        <v>2425</v>
      </c>
      <c r="G11" s="155">
        <v>2355</v>
      </c>
      <c r="H11" s="143">
        <v>1892</v>
      </c>
      <c r="I11" s="153">
        <v>1860</v>
      </c>
      <c r="J11" s="137">
        <v>1843</v>
      </c>
      <c r="K11" s="153">
        <v>1820.5</v>
      </c>
      <c r="L11" s="137">
        <v>1715.1</v>
      </c>
      <c r="M11" s="151">
        <v>1708.4</v>
      </c>
      <c r="N11" s="144">
        <v>1727.4</v>
      </c>
      <c r="O11" s="150">
        <v>1719.3</v>
      </c>
      <c r="P11" s="18">
        <v>779.3</v>
      </c>
      <c r="Q11" s="148">
        <v>846.31</v>
      </c>
      <c r="R11" s="18">
        <v>929.71</v>
      </c>
      <c r="S11" s="213">
        <v>958.98</v>
      </c>
      <c r="T11" s="148">
        <v>920.91</v>
      </c>
      <c r="U11" s="148">
        <v>902.5</v>
      </c>
    </row>
    <row r="12" spans="1:21" ht="18.75" customHeight="1">
      <c r="A12" s="145" t="s">
        <v>388</v>
      </c>
      <c r="B12" s="143">
        <v>15990</v>
      </c>
      <c r="C12" s="155">
        <v>15280</v>
      </c>
      <c r="D12" s="143">
        <v>15280</v>
      </c>
      <c r="E12" s="155">
        <v>15241</v>
      </c>
      <c r="F12" s="143">
        <v>15442</v>
      </c>
      <c r="G12" s="155">
        <v>15457</v>
      </c>
      <c r="H12" s="143">
        <v>15179</v>
      </c>
      <c r="I12" s="153">
        <v>15070</v>
      </c>
      <c r="J12" s="137">
        <v>14949</v>
      </c>
      <c r="K12" s="153">
        <v>14952.7</v>
      </c>
      <c r="L12" s="137">
        <v>14865</v>
      </c>
      <c r="M12" s="151">
        <v>14909.4</v>
      </c>
      <c r="N12" s="144">
        <v>14955</v>
      </c>
      <c r="O12" s="150">
        <v>15042</v>
      </c>
      <c r="P12" s="18">
        <v>3374.27</v>
      </c>
      <c r="Q12" s="148">
        <v>3868.29</v>
      </c>
      <c r="R12" s="18">
        <v>5855.13</v>
      </c>
      <c r="S12" s="213">
        <v>7079.16</v>
      </c>
      <c r="T12" s="148">
        <v>7247.52</v>
      </c>
      <c r="U12" s="148">
        <v>7338.68</v>
      </c>
    </row>
    <row r="13" spans="1:21" ht="18.75" customHeight="1">
      <c r="A13" s="145" t="s">
        <v>389</v>
      </c>
      <c r="B13" s="143"/>
      <c r="C13" s="155"/>
      <c r="D13" s="143"/>
      <c r="E13" s="155">
        <v>330</v>
      </c>
      <c r="F13" s="143">
        <v>1167</v>
      </c>
      <c r="G13" s="155">
        <v>2306</v>
      </c>
      <c r="H13" s="143">
        <v>4719</v>
      </c>
      <c r="I13" s="153">
        <v>5407</v>
      </c>
      <c r="J13" s="137">
        <v>5805</v>
      </c>
      <c r="K13" s="153">
        <v>6045</v>
      </c>
      <c r="L13" s="137">
        <v>6545.4</v>
      </c>
      <c r="M13" s="151">
        <v>6849.2</v>
      </c>
      <c r="N13" s="144">
        <v>7182.7</v>
      </c>
      <c r="O13" s="150">
        <v>7283.7</v>
      </c>
      <c r="P13" s="18">
        <v>8248.83</v>
      </c>
      <c r="Q13" s="148">
        <v>8826.7</v>
      </c>
      <c r="R13" s="18">
        <v>9501.99</v>
      </c>
      <c r="S13" s="213">
        <v>10040</v>
      </c>
      <c r="T13" s="148">
        <v>10418.06</v>
      </c>
      <c r="U13" s="148">
        <v>10732.48</v>
      </c>
    </row>
    <row r="14" spans="1:21" ht="18.75" customHeight="1">
      <c r="A14" s="145" t="s">
        <v>390</v>
      </c>
      <c r="B14" s="143"/>
      <c r="C14" s="155"/>
      <c r="D14" s="143">
        <v>19</v>
      </c>
      <c r="E14" s="155">
        <v>201</v>
      </c>
      <c r="F14" s="143">
        <v>568</v>
      </c>
      <c r="G14" s="155">
        <v>1019</v>
      </c>
      <c r="H14" s="143">
        <v>2039</v>
      </c>
      <c r="I14" s="153">
        <v>2197</v>
      </c>
      <c r="J14" s="137">
        <v>2347</v>
      </c>
      <c r="K14" s="153">
        <v>2467.7</v>
      </c>
      <c r="L14" s="137">
        <v>2754.2</v>
      </c>
      <c r="M14" s="151">
        <v>2988.2</v>
      </c>
      <c r="N14" s="144">
        <v>3369.6</v>
      </c>
      <c r="O14" s="150">
        <v>3513</v>
      </c>
      <c r="P14" s="18">
        <v>5390.71</v>
      </c>
      <c r="Q14" s="148">
        <v>6027.01</v>
      </c>
      <c r="R14" s="18">
        <v>6886.77</v>
      </c>
      <c r="S14" s="213">
        <v>7393.48</v>
      </c>
      <c r="T14" s="148">
        <v>7744.63</v>
      </c>
      <c r="U14" s="148">
        <v>7933.12</v>
      </c>
    </row>
    <row r="15" spans="1:21" ht="18.75" customHeight="1">
      <c r="A15" s="145" t="s">
        <v>391</v>
      </c>
      <c r="B15" s="143"/>
      <c r="C15" s="155"/>
      <c r="D15" s="143">
        <v>17</v>
      </c>
      <c r="E15" s="155">
        <v>64</v>
      </c>
      <c r="F15" s="143">
        <v>138</v>
      </c>
      <c r="G15" s="155">
        <v>316</v>
      </c>
      <c r="H15" s="143">
        <v>689</v>
      </c>
      <c r="I15" s="153">
        <v>823</v>
      </c>
      <c r="J15" s="137">
        <v>869</v>
      </c>
      <c r="K15" s="153">
        <v>925.3</v>
      </c>
      <c r="L15" s="137">
        <v>1055.7</v>
      </c>
      <c r="M15" s="151">
        <v>1099.2</v>
      </c>
      <c r="N15" s="144">
        <v>1142.9</v>
      </c>
      <c r="O15" s="150">
        <v>1177.3</v>
      </c>
      <c r="P15" s="18">
        <v>1226.16</v>
      </c>
      <c r="Q15" s="148">
        <v>1320.77</v>
      </c>
      <c r="R15" s="18">
        <v>1345.01</v>
      </c>
      <c r="S15" s="213">
        <v>1450.96</v>
      </c>
      <c r="T15" s="148">
        <v>1533.28</v>
      </c>
      <c r="U15" s="148">
        <v>1591.26</v>
      </c>
    </row>
    <row r="16" spans="1:21" ht="18.75" customHeight="1">
      <c r="A16" s="145" t="s">
        <v>392</v>
      </c>
      <c r="B16" s="143">
        <v>10251</v>
      </c>
      <c r="C16" s="155">
        <v>10324</v>
      </c>
      <c r="D16" s="143">
        <v>10371</v>
      </c>
      <c r="E16" s="155">
        <v>10895</v>
      </c>
      <c r="F16" s="143">
        <v>11638</v>
      </c>
      <c r="G16" s="155">
        <v>12780</v>
      </c>
      <c r="H16" s="143">
        <v>14130</v>
      </c>
      <c r="I16" s="153">
        <v>14475</v>
      </c>
      <c r="J16" s="137">
        <v>14356</v>
      </c>
      <c r="K16" s="153">
        <v>14580.4</v>
      </c>
      <c r="L16" s="137">
        <v>14821.4</v>
      </c>
      <c r="M16" s="151">
        <v>15037.6</v>
      </c>
      <c r="N16" s="144">
        <v>15250.1</v>
      </c>
      <c r="O16" s="150">
        <v>15385.3</v>
      </c>
      <c r="P16" s="18">
        <v>10264.54</v>
      </c>
      <c r="Q16" s="148">
        <v>11318.29</v>
      </c>
      <c r="R16" s="18">
        <v>15371.66</v>
      </c>
      <c r="S16" s="213">
        <v>17667.59</v>
      </c>
      <c r="T16" s="216">
        <v>18389.13</v>
      </c>
      <c r="U16" s="216">
        <v>18116.15</v>
      </c>
    </row>
    <row r="17" spans="1:21" s="135" customFormat="1" ht="30.75" customHeight="1">
      <c r="A17" s="185" t="s">
        <v>393</v>
      </c>
      <c r="B17" s="186">
        <v>53093</v>
      </c>
      <c r="C17" s="187">
        <v>54392</v>
      </c>
      <c r="D17" s="188">
        <v>56003</v>
      </c>
      <c r="E17" s="187">
        <v>63550</v>
      </c>
      <c r="F17" s="188">
        <f aca="true" t="shared" si="0" ref="F17:S17">SUM(F4:F16)</f>
        <v>75388</v>
      </c>
      <c r="G17" s="187">
        <f t="shared" si="0"/>
        <v>85357</v>
      </c>
      <c r="H17" s="188">
        <f t="shared" si="0"/>
        <v>103876</v>
      </c>
      <c r="I17" s="187">
        <f t="shared" si="0"/>
        <v>106971</v>
      </c>
      <c r="J17" s="188">
        <f t="shared" si="0"/>
        <v>108569</v>
      </c>
      <c r="K17" s="187">
        <f t="shared" si="0"/>
        <v>110096.9</v>
      </c>
      <c r="L17" s="189">
        <f t="shared" si="0"/>
        <v>112055.49999999999</v>
      </c>
      <c r="M17" s="190">
        <f t="shared" si="0"/>
        <v>114448.09999999999</v>
      </c>
      <c r="N17" s="191">
        <f t="shared" si="0"/>
        <v>116792.49999999999</v>
      </c>
      <c r="O17" s="192">
        <f t="shared" si="0"/>
        <v>117558.90000000001</v>
      </c>
      <c r="P17" s="193">
        <f t="shared" si="0"/>
        <v>104716.90000000002</v>
      </c>
      <c r="Q17" s="194">
        <f t="shared" si="0"/>
        <v>111524.95999999999</v>
      </c>
      <c r="R17" s="193">
        <f t="shared" si="0"/>
        <v>116830.78000000003</v>
      </c>
      <c r="S17" s="195">
        <f t="shared" si="0"/>
        <v>125946.23</v>
      </c>
      <c r="T17" s="215">
        <f>SUM(T4:T16)</f>
        <v>128637.87000000002</v>
      </c>
      <c r="U17" s="215">
        <f>SUM(U4:U16)</f>
        <v>130361.69999999998</v>
      </c>
    </row>
    <row r="19" spans="13:26" ht="18.75" customHeight="1">
      <c r="M19" s="340" t="s">
        <v>447</v>
      </c>
      <c r="N19" s="340"/>
      <c r="O19" s="340"/>
      <c r="P19" s="340"/>
      <c r="Q19" s="340"/>
      <c r="R19" s="340"/>
      <c r="S19" s="340"/>
      <c r="T19" s="340"/>
      <c r="U19" s="340"/>
      <c r="V19" s="198"/>
      <c r="W19" s="198"/>
      <c r="X19" s="198"/>
      <c r="Y19" s="198"/>
      <c r="Z19" s="198"/>
    </row>
    <row r="20" spans="12:26" ht="18.75" customHeight="1">
      <c r="L20" s="229"/>
      <c r="M20" s="340"/>
      <c r="N20" s="340"/>
      <c r="O20" s="340"/>
      <c r="P20" s="340"/>
      <c r="Q20" s="340"/>
      <c r="R20" s="340"/>
      <c r="S20" s="340"/>
      <c r="T20" s="340"/>
      <c r="U20" s="340"/>
      <c r="V20" s="198"/>
      <c r="W20" s="198"/>
      <c r="X20" s="198"/>
      <c r="Y20" s="198"/>
      <c r="Z20" s="198"/>
    </row>
    <row r="21" spans="12:26" ht="18.75" customHeight="1">
      <c r="L21" s="229"/>
      <c r="M21" s="340"/>
      <c r="N21" s="340"/>
      <c r="O21" s="340"/>
      <c r="P21" s="340"/>
      <c r="Q21" s="340"/>
      <c r="R21" s="340"/>
      <c r="S21" s="340"/>
      <c r="T21" s="340"/>
      <c r="U21" s="340"/>
      <c r="V21" s="198"/>
      <c r="W21" s="198"/>
      <c r="X21" s="198"/>
      <c r="Y21" s="198"/>
      <c r="Z21" s="198"/>
    </row>
    <row r="22" spans="12:26" ht="18.75" customHeight="1">
      <c r="L22" s="229"/>
      <c r="M22" s="340"/>
      <c r="N22" s="340"/>
      <c r="O22" s="340"/>
      <c r="P22" s="340"/>
      <c r="Q22" s="340"/>
      <c r="R22" s="340"/>
      <c r="S22" s="340"/>
      <c r="T22" s="340"/>
      <c r="U22" s="340"/>
      <c r="V22" s="198"/>
      <c r="W22" s="198"/>
      <c r="X22" s="198"/>
      <c r="Y22" s="198"/>
      <c r="Z22" s="198"/>
    </row>
  </sheetData>
  <sheetProtection/>
  <mergeCells count="4">
    <mergeCell ref="A1:A3"/>
    <mergeCell ref="B1:K2"/>
    <mergeCell ref="L1:U2"/>
    <mergeCell ref="M19:U22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1994 - 2013 &amp;RCUADRO N° 52</oddHeader>
    <oddFooter>&amp;R&amp;F
&amp;"Verdana,Normal"Página &amp;P de &amp;N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7.00390625" style="18" customWidth="1"/>
    <col min="2" max="2" width="17.7109375" style="18" customWidth="1"/>
    <col min="3" max="3" width="13.421875" style="18" customWidth="1"/>
    <col min="4" max="5" width="14.57421875" style="18" customWidth="1"/>
    <col min="6" max="6" width="11.57421875" style="18" customWidth="1"/>
    <col min="7" max="7" width="14.57421875" style="18" customWidth="1"/>
    <col min="8" max="8" width="16.57421875" style="18" customWidth="1"/>
    <col min="9" max="9" width="14.57421875" style="18" customWidth="1"/>
    <col min="10" max="16384" width="11.421875" style="18" customWidth="1"/>
  </cols>
  <sheetData>
    <row r="1" spans="1:9" ht="18" customHeight="1">
      <c r="A1" s="341" t="s">
        <v>379</v>
      </c>
      <c r="B1" s="343" t="s">
        <v>395</v>
      </c>
      <c r="C1" s="344"/>
      <c r="D1" s="345"/>
      <c r="E1" s="343" t="s">
        <v>396</v>
      </c>
      <c r="F1" s="344"/>
      <c r="G1" s="345"/>
      <c r="H1" s="343" t="s">
        <v>397</v>
      </c>
      <c r="I1" s="345"/>
    </row>
    <row r="2" spans="1:9" ht="19.5" customHeight="1">
      <c r="A2" s="342"/>
      <c r="B2" s="157" t="s">
        <v>398</v>
      </c>
      <c r="C2" s="158" t="s">
        <v>399</v>
      </c>
      <c r="D2" s="159" t="s">
        <v>400</v>
      </c>
      <c r="E2" s="157" t="s">
        <v>401</v>
      </c>
      <c r="F2" s="158" t="s">
        <v>399</v>
      </c>
      <c r="G2" s="159" t="s">
        <v>400</v>
      </c>
      <c r="H2" s="157" t="s">
        <v>401</v>
      </c>
      <c r="I2" s="159" t="s">
        <v>400</v>
      </c>
    </row>
    <row r="3" spans="1:9" ht="16.5" customHeight="1">
      <c r="A3" s="164">
        <v>1991</v>
      </c>
      <c r="B3" s="167" t="s">
        <v>402</v>
      </c>
      <c r="C3" s="160" t="s">
        <v>403</v>
      </c>
      <c r="D3" s="168"/>
      <c r="E3" s="167" t="s">
        <v>404</v>
      </c>
      <c r="F3" s="160">
        <v>272.852</v>
      </c>
      <c r="G3" s="168"/>
      <c r="H3" s="167" t="s">
        <v>405</v>
      </c>
      <c r="I3" s="168"/>
    </row>
    <row r="4" spans="1:9" ht="16.5" customHeight="1">
      <c r="A4" s="164">
        <v>1992</v>
      </c>
      <c r="B4" s="167" t="s">
        <v>406</v>
      </c>
      <c r="C4" s="160" t="s">
        <v>407</v>
      </c>
      <c r="D4" s="168" t="s">
        <v>408</v>
      </c>
      <c r="E4" s="167" t="s">
        <v>409</v>
      </c>
      <c r="F4" s="160">
        <v>422.03</v>
      </c>
      <c r="G4" s="168" t="s">
        <v>410</v>
      </c>
      <c r="H4" s="167" t="s">
        <v>411</v>
      </c>
      <c r="I4" s="168"/>
    </row>
    <row r="5" spans="1:9" ht="16.5" customHeight="1">
      <c r="A5" s="164">
        <v>1993</v>
      </c>
      <c r="B5" s="167" t="s">
        <v>412</v>
      </c>
      <c r="C5" s="160">
        <v>678.583</v>
      </c>
      <c r="D5" s="168">
        <v>286</v>
      </c>
      <c r="E5" s="167" t="s">
        <v>413</v>
      </c>
      <c r="F5" s="160">
        <v>526.234</v>
      </c>
      <c r="G5" s="168" t="s">
        <v>414</v>
      </c>
      <c r="H5" s="167" t="s">
        <v>415</v>
      </c>
      <c r="I5" s="168"/>
    </row>
    <row r="6" spans="1:9" ht="16.5" customHeight="1">
      <c r="A6" s="164">
        <v>1994</v>
      </c>
      <c r="B6" s="167" t="s">
        <v>416</v>
      </c>
      <c r="C6" s="160" t="s">
        <v>417</v>
      </c>
      <c r="D6" s="168">
        <v>792.687</v>
      </c>
      <c r="E6" s="167" t="s">
        <v>418</v>
      </c>
      <c r="F6" s="160">
        <v>169.531</v>
      </c>
      <c r="G6" s="168" t="s">
        <v>419</v>
      </c>
      <c r="H6" s="167" t="s">
        <v>420</v>
      </c>
      <c r="I6" s="168"/>
    </row>
    <row r="7" spans="1:9" ht="16.5" customHeight="1">
      <c r="A7" s="164">
        <v>1995</v>
      </c>
      <c r="B7" s="167" t="s">
        <v>421</v>
      </c>
      <c r="C7" s="160" t="s">
        <v>422</v>
      </c>
      <c r="D7" s="168" t="s">
        <v>423</v>
      </c>
      <c r="E7" s="167" t="s">
        <v>424</v>
      </c>
      <c r="F7" s="160">
        <v>403.24</v>
      </c>
      <c r="G7" s="168" t="s">
        <v>425</v>
      </c>
      <c r="H7" s="167" t="s">
        <v>426</v>
      </c>
      <c r="I7" s="168"/>
    </row>
    <row r="8" spans="1:9" ht="16.5" customHeight="1">
      <c r="A8" s="164">
        <v>1996</v>
      </c>
      <c r="B8" s="167" t="s">
        <v>427</v>
      </c>
      <c r="C8" s="160" t="s">
        <v>428</v>
      </c>
      <c r="D8" s="168" t="s">
        <v>429</v>
      </c>
      <c r="E8" s="167" t="s">
        <v>430</v>
      </c>
      <c r="F8" s="160">
        <v>188.78</v>
      </c>
      <c r="G8" s="168" t="s">
        <v>431</v>
      </c>
      <c r="H8" s="167" t="s">
        <v>432</v>
      </c>
      <c r="I8" s="168"/>
    </row>
    <row r="9" spans="1:9" ht="16.5" customHeight="1">
      <c r="A9" s="164">
        <v>1997</v>
      </c>
      <c r="B9" s="167" t="s">
        <v>433</v>
      </c>
      <c r="C9" s="160">
        <v>865.503</v>
      </c>
      <c r="D9" s="168" t="s">
        <v>434</v>
      </c>
      <c r="E9" s="167" t="s">
        <v>435</v>
      </c>
      <c r="F9" s="160">
        <v>194.664</v>
      </c>
      <c r="G9" s="168" t="s">
        <v>436</v>
      </c>
      <c r="H9" s="167" t="s">
        <v>437</v>
      </c>
      <c r="I9" s="168"/>
    </row>
    <row r="10" spans="1:9" ht="16.5" customHeight="1">
      <c r="A10" s="164">
        <v>1998</v>
      </c>
      <c r="B10" s="167">
        <v>444006609</v>
      </c>
      <c r="C10" s="160" t="s">
        <v>438</v>
      </c>
      <c r="D10" s="168" t="s">
        <v>439</v>
      </c>
      <c r="E10" s="167" t="s">
        <v>440</v>
      </c>
      <c r="F10" s="160">
        <v>365.807</v>
      </c>
      <c r="G10" s="168" t="s">
        <v>441</v>
      </c>
      <c r="H10" s="167" t="s">
        <v>442</v>
      </c>
      <c r="I10" s="168"/>
    </row>
    <row r="11" spans="1:9" ht="16.5" customHeight="1">
      <c r="A11" s="164">
        <v>1999</v>
      </c>
      <c r="B11" s="169">
        <v>371427785</v>
      </c>
      <c r="C11" s="161">
        <v>755165</v>
      </c>
      <c r="D11" s="170">
        <v>4029409</v>
      </c>
      <c r="E11" s="169">
        <v>56587476</v>
      </c>
      <c r="F11" s="161">
        <v>456608</v>
      </c>
      <c r="G11" s="170">
        <v>76080035</v>
      </c>
      <c r="H11" s="169">
        <v>157595258</v>
      </c>
      <c r="I11" s="170">
        <v>9909518</v>
      </c>
    </row>
    <row r="12" spans="1:9" ht="16.5" customHeight="1">
      <c r="A12" s="164">
        <v>2000</v>
      </c>
      <c r="B12" s="169">
        <v>570431117</v>
      </c>
      <c r="C12" s="161">
        <v>1344934</v>
      </c>
      <c r="D12" s="170">
        <v>11859175</v>
      </c>
      <c r="E12" s="169">
        <v>71506342</v>
      </c>
      <c r="F12" s="161">
        <v>508339</v>
      </c>
      <c r="G12" s="170">
        <v>45350601</v>
      </c>
      <c r="H12" s="169">
        <v>170841994</v>
      </c>
      <c r="I12" s="170">
        <v>44064794</v>
      </c>
    </row>
    <row r="13" spans="1:9" ht="16.5" customHeight="1">
      <c r="A13" s="164">
        <v>2001</v>
      </c>
      <c r="B13" s="169">
        <v>504368735</v>
      </c>
      <c r="C13" s="161">
        <v>804781</v>
      </c>
      <c r="D13" s="170">
        <v>13660290</v>
      </c>
      <c r="E13" s="169">
        <v>40809821</v>
      </c>
      <c r="F13" s="161">
        <v>22630</v>
      </c>
      <c r="G13" s="170">
        <v>18544732</v>
      </c>
      <c r="H13" s="169">
        <v>143957958</v>
      </c>
      <c r="I13" s="170">
        <v>25899046</v>
      </c>
    </row>
    <row r="14" spans="1:9" ht="16.5" customHeight="1">
      <c r="A14" s="165">
        <v>2002</v>
      </c>
      <c r="B14" s="169">
        <v>526496416</v>
      </c>
      <c r="C14" s="161">
        <v>728171</v>
      </c>
      <c r="D14" s="170">
        <v>12030728</v>
      </c>
      <c r="E14" s="169">
        <v>35826786</v>
      </c>
      <c r="F14" s="161">
        <v>376970</v>
      </c>
      <c r="G14" s="170">
        <v>8856776</v>
      </c>
      <c r="H14" s="169">
        <v>92127631</v>
      </c>
      <c r="I14" s="170">
        <v>33999483</v>
      </c>
    </row>
    <row r="15" spans="1:9" ht="16.5" customHeight="1">
      <c r="A15" s="165">
        <v>2003</v>
      </c>
      <c r="B15" s="169">
        <v>640847562</v>
      </c>
      <c r="C15" s="161">
        <v>699351</v>
      </c>
      <c r="D15" s="170">
        <v>7763658</v>
      </c>
      <c r="E15" s="169">
        <v>27374521</v>
      </c>
      <c r="F15" s="161">
        <v>444930</v>
      </c>
      <c r="G15" s="170">
        <v>43313817</v>
      </c>
      <c r="H15" s="169">
        <v>135164091</v>
      </c>
      <c r="I15" s="170">
        <v>28714771</v>
      </c>
    </row>
    <row r="16" spans="1:9" ht="16.5" customHeight="1">
      <c r="A16" s="165">
        <v>2004</v>
      </c>
      <c r="B16" s="169">
        <v>605206085</v>
      </c>
      <c r="C16" s="161">
        <v>484960</v>
      </c>
      <c r="D16" s="170">
        <v>15630852</v>
      </c>
      <c r="E16" s="169">
        <v>24867563</v>
      </c>
      <c r="F16" s="161">
        <v>456200</v>
      </c>
      <c r="G16" s="170">
        <v>37222981</v>
      </c>
      <c r="H16" s="169">
        <v>99649029</v>
      </c>
      <c r="I16" s="170">
        <v>26303086</v>
      </c>
    </row>
    <row r="17" spans="1:9" ht="16.5" customHeight="1">
      <c r="A17" s="165">
        <v>2005</v>
      </c>
      <c r="B17" s="169">
        <v>735990994</v>
      </c>
      <c r="C17" s="161">
        <v>358581</v>
      </c>
      <c r="D17" s="170">
        <v>9193687</v>
      </c>
      <c r="E17" s="169">
        <v>53450262</v>
      </c>
      <c r="F17" s="161">
        <v>10910</v>
      </c>
      <c r="G17" s="170">
        <v>49614317</v>
      </c>
      <c r="H17" s="169">
        <v>144571479</v>
      </c>
      <c r="I17" s="170">
        <v>11864080</v>
      </c>
    </row>
    <row r="18" spans="1:9" ht="16.5" customHeight="1">
      <c r="A18" s="165">
        <v>2006</v>
      </c>
      <c r="B18" s="169">
        <v>802440760</v>
      </c>
      <c r="C18" s="161">
        <v>1199046</v>
      </c>
      <c r="D18" s="170">
        <v>31106357</v>
      </c>
      <c r="E18" s="169">
        <v>42436948</v>
      </c>
      <c r="F18" s="161">
        <v>33810</v>
      </c>
      <c r="G18" s="170">
        <v>31386420</v>
      </c>
      <c r="H18" s="169">
        <v>132208520</v>
      </c>
      <c r="I18" s="170">
        <v>10474228</v>
      </c>
    </row>
    <row r="19" spans="1:9" ht="16.5" customHeight="1">
      <c r="A19" s="165">
        <v>2007</v>
      </c>
      <c r="B19" s="171">
        <v>791793571</v>
      </c>
      <c r="C19" s="162">
        <v>655229</v>
      </c>
      <c r="D19" s="172">
        <v>54469013</v>
      </c>
      <c r="E19" s="171">
        <v>35952443</v>
      </c>
      <c r="F19" s="162">
        <v>59861</v>
      </c>
      <c r="G19" s="172">
        <v>30831799</v>
      </c>
      <c r="H19" s="171">
        <v>120083239</v>
      </c>
      <c r="I19" s="172">
        <v>28357886</v>
      </c>
    </row>
    <row r="20" spans="1:9" ht="16.5" customHeight="1">
      <c r="A20" s="166">
        <v>2008</v>
      </c>
      <c r="B20" s="171">
        <v>824641948</v>
      </c>
      <c r="C20" s="162">
        <v>686999</v>
      </c>
      <c r="D20" s="172">
        <v>30058648</v>
      </c>
      <c r="E20" s="171">
        <v>43655157</v>
      </c>
      <c r="F20" s="162">
        <v>122715</v>
      </c>
      <c r="G20" s="172">
        <v>43948382</v>
      </c>
      <c r="H20" s="171">
        <v>92221033</v>
      </c>
      <c r="I20" s="172">
        <v>70656241</v>
      </c>
    </row>
    <row r="21" spans="1:9" ht="16.5" customHeight="1">
      <c r="A21" s="166">
        <v>2009</v>
      </c>
      <c r="B21" s="173">
        <v>981772447</v>
      </c>
      <c r="C21" s="163">
        <v>769186</v>
      </c>
      <c r="D21" s="174">
        <v>26831786</v>
      </c>
      <c r="E21" s="173">
        <v>27519830</v>
      </c>
      <c r="F21" s="163">
        <v>99950</v>
      </c>
      <c r="G21" s="174">
        <v>62144480</v>
      </c>
      <c r="H21" s="173">
        <v>39721931</v>
      </c>
      <c r="I21" s="174">
        <v>75590228</v>
      </c>
    </row>
    <row r="22" spans="1:9" ht="16.5" customHeight="1">
      <c r="A22" s="166">
        <v>2010</v>
      </c>
      <c r="B22" s="173">
        <v>840891188</v>
      </c>
      <c r="C22" s="163">
        <v>506793</v>
      </c>
      <c r="D22" s="174">
        <v>28634779</v>
      </c>
      <c r="E22" s="173">
        <v>43522183</v>
      </c>
      <c r="F22" s="163">
        <v>103370</v>
      </c>
      <c r="G22" s="174">
        <v>24776698</v>
      </c>
      <c r="H22" s="173">
        <v>63410961</v>
      </c>
      <c r="I22" s="174">
        <v>35045623</v>
      </c>
    </row>
    <row r="23" spans="1:9" ht="16.5" customHeight="1">
      <c r="A23" s="166">
        <v>2011</v>
      </c>
      <c r="B23" s="173">
        <v>946640301</v>
      </c>
      <c r="C23" s="163">
        <v>560210</v>
      </c>
      <c r="D23" s="174">
        <v>29619869</v>
      </c>
      <c r="E23" s="173">
        <v>99740602</v>
      </c>
      <c r="F23" s="163">
        <v>233040</v>
      </c>
      <c r="G23" s="174">
        <v>44769757</v>
      </c>
      <c r="H23" s="173">
        <v>116407723</v>
      </c>
      <c r="I23" s="174">
        <v>18608084</v>
      </c>
    </row>
    <row r="24" spans="1:9" ht="16.5" customHeight="1" thickBot="1">
      <c r="A24" s="166">
        <v>2012</v>
      </c>
      <c r="B24" s="175">
        <v>1187672464</v>
      </c>
      <c r="C24" s="176">
        <v>733306</v>
      </c>
      <c r="D24" s="177">
        <v>30340090</v>
      </c>
      <c r="E24" s="175">
        <v>67698576</v>
      </c>
      <c r="F24" s="176">
        <v>157967</v>
      </c>
      <c r="G24" s="177">
        <v>85827120</v>
      </c>
      <c r="H24" s="175">
        <v>105958341</v>
      </c>
      <c r="I24" s="177">
        <v>24853069</v>
      </c>
    </row>
    <row r="25" spans="1:9" ht="16.5" customHeight="1" thickBot="1">
      <c r="A25" s="166">
        <v>2013</v>
      </c>
      <c r="B25" s="175">
        <v>1210741953</v>
      </c>
      <c r="C25" s="176">
        <v>601304</v>
      </c>
      <c r="D25" s="177">
        <v>34364940</v>
      </c>
      <c r="E25" s="175">
        <v>71353272</v>
      </c>
      <c r="F25" s="176">
        <v>101900</v>
      </c>
      <c r="G25" s="177">
        <v>85997708</v>
      </c>
      <c r="H25" s="175">
        <v>105156582</v>
      </c>
      <c r="I25" s="177">
        <v>18338191</v>
      </c>
    </row>
    <row r="26" ht="16.5" customHeight="1"/>
  </sheetData>
  <sheetProtection/>
  <mergeCells count="4">
    <mergeCell ref="A1:A2"/>
    <mergeCell ref="B1:D1"/>
    <mergeCell ref="E1:G1"/>
    <mergeCell ref="H1:I1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1991 - 2013 &amp;RCUADRO N° 53</oddHeader>
    <oddFooter>&amp;R&amp;F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4" width="22.7109375" style="0" customWidth="1"/>
  </cols>
  <sheetData>
    <row r="1" spans="1:4" ht="24.75" customHeight="1">
      <c r="A1" s="254" t="s">
        <v>233</v>
      </c>
      <c r="B1" s="256" t="s">
        <v>234</v>
      </c>
      <c r="C1" s="256"/>
      <c r="D1" s="257" t="s">
        <v>235</v>
      </c>
    </row>
    <row r="2" spans="1:4" ht="27.75" customHeight="1">
      <c r="A2" s="255"/>
      <c r="B2" s="43" t="s">
        <v>243</v>
      </c>
      <c r="C2" s="43" t="s">
        <v>244</v>
      </c>
      <c r="D2" s="257"/>
    </row>
    <row r="3" spans="1:4" ht="27.75" customHeight="1">
      <c r="A3" s="43"/>
      <c r="B3" s="43"/>
      <c r="C3" s="43"/>
      <c r="D3" s="43"/>
    </row>
    <row r="4" spans="1:4" ht="30" customHeight="1">
      <c r="A4" s="44" t="s">
        <v>236</v>
      </c>
      <c r="B4" s="48">
        <v>97.08</v>
      </c>
      <c r="C4" s="48">
        <v>7.1</v>
      </c>
      <c r="D4" s="48">
        <f aca="true" t="shared" si="0" ref="D4:D13">SUM(B4:C4)</f>
        <v>104.17999999999999</v>
      </c>
    </row>
    <row r="5" spans="1:4" ht="28.5" customHeight="1">
      <c r="A5" s="47" t="s">
        <v>45</v>
      </c>
      <c r="B5" s="48">
        <v>1641.45</v>
      </c>
      <c r="C5" s="48">
        <v>1763.6</v>
      </c>
      <c r="D5" s="48">
        <f t="shared" si="0"/>
        <v>3405.05</v>
      </c>
    </row>
    <row r="6" spans="1:4" ht="31.5" customHeight="1">
      <c r="A6" s="47" t="s">
        <v>237</v>
      </c>
      <c r="B6" s="48">
        <v>5973.95</v>
      </c>
      <c r="C6" s="48">
        <v>3578.86</v>
      </c>
      <c r="D6" s="48">
        <f t="shared" si="0"/>
        <v>9552.81</v>
      </c>
    </row>
    <row r="7" spans="1:4" ht="29.25" customHeight="1">
      <c r="A7" s="47" t="s">
        <v>245</v>
      </c>
      <c r="B7" s="48">
        <v>6112.12</v>
      </c>
      <c r="C7" s="48">
        <v>37267.9</v>
      </c>
      <c r="D7" s="48">
        <f t="shared" si="0"/>
        <v>43380.020000000004</v>
      </c>
    </row>
    <row r="8" spans="1:4" ht="27.75" customHeight="1">
      <c r="A8" s="47" t="s">
        <v>238</v>
      </c>
      <c r="B8" s="48">
        <v>14023.17</v>
      </c>
      <c r="C8" s="48">
        <v>37946.23</v>
      </c>
      <c r="D8" s="48">
        <f t="shared" si="0"/>
        <v>51969.4</v>
      </c>
    </row>
    <row r="9" spans="1:4" ht="25.5" customHeight="1">
      <c r="A9" s="47" t="s">
        <v>239</v>
      </c>
      <c r="B9" s="48">
        <v>4143.57</v>
      </c>
      <c r="C9" s="48">
        <v>4854.95</v>
      </c>
      <c r="D9" s="48">
        <f t="shared" si="0"/>
        <v>8998.52</v>
      </c>
    </row>
    <row r="10" spans="1:4" ht="24" customHeight="1">
      <c r="A10" s="47" t="s">
        <v>240</v>
      </c>
      <c r="B10" s="48">
        <v>12.08</v>
      </c>
      <c r="C10" s="48">
        <v>5.72</v>
      </c>
      <c r="D10" s="48">
        <f t="shared" si="0"/>
        <v>17.8</v>
      </c>
    </row>
    <row r="11" spans="1:4" ht="27" customHeight="1">
      <c r="A11" s="47" t="s">
        <v>241</v>
      </c>
      <c r="B11" s="48">
        <v>9.9</v>
      </c>
      <c r="C11" s="48">
        <v>3.1</v>
      </c>
      <c r="D11" s="48">
        <f t="shared" si="0"/>
        <v>13</v>
      </c>
    </row>
    <row r="12" spans="1:4" ht="26.25" customHeight="1">
      <c r="A12" s="47" t="s">
        <v>242</v>
      </c>
      <c r="B12" s="48">
        <v>1741.6</v>
      </c>
      <c r="C12" s="48">
        <v>11179.32</v>
      </c>
      <c r="D12" s="48">
        <f t="shared" si="0"/>
        <v>12920.92</v>
      </c>
    </row>
    <row r="13" spans="1:4" ht="27.75" customHeight="1">
      <c r="A13" s="86" t="s">
        <v>246</v>
      </c>
      <c r="B13" s="87">
        <f>SUM(B4:B12)</f>
        <v>33754.92</v>
      </c>
      <c r="C13" s="87">
        <f>SUM(C4:C12)</f>
        <v>96606.78</v>
      </c>
      <c r="D13" s="87">
        <f t="shared" si="0"/>
        <v>130361.7</v>
      </c>
    </row>
  </sheetData>
  <sheetProtection/>
  <mergeCells count="3">
    <mergeCell ref="A1:A2"/>
    <mergeCell ref="B1:C1"/>
    <mergeCell ref="D1:D2"/>
  </mergeCells>
  <printOptions horizontalCentered="1"/>
  <pageMargins left="0.31496062992125984" right="0.5118110236220472" top="1.7322834645669292" bottom="0.7480314960629921" header="0.7086614173228347" footer="0.7086614173228347"/>
  <pageSetup horizontalDpi="600" verticalDpi="600" orientation="landscape" r:id="rId2"/>
  <headerFooter>
    <oddHeader>&amp;L            &amp;G&amp;C&amp;"Verdana,Negrita"&amp;12CATASTRO NACIONAL DE VIDES DE VINIFICACION
POR CEPAJES BLANCOS Y TINTOS  (ha)&amp;R&amp;"Verdana,Normal"CUADRO N° 3</oddHeader>
    <oddFooter>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A2"/>
    </sheetView>
  </sheetViews>
  <sheetFormatPr defaultColWidth="11.421875" defaultRowHeight="31.5" customHeight="1"/>
  <cols>
    <col min="1" max="5" width="22.7109375" style="0" customWidth="1"/>
  </cols>
  <sheetData>
    <row r="1" spans="1:5" ht="31.5" customHeight="1">
      <c r="A1" s="258" t="s">
        <v>233</v>
      </c>
      <c r="B1" s="260" t="s">
        <v>278</v>
      </c>
      <c r="C1" s="260"/>
      <c r="D1" s="260"/>
      <c r="E1" s="261" t="s">
        <v>235</v>
      </c>
    </row>
    <row r="2" spans="1:5" ht="31.5" customHeight="1">
      <c r="A2" s="259"/>
      <c r="B2" s="128" t="s">
        <v>275</v>
      </c>
      <c r="C2" s="128" t="s">
        <v>276</v>
      </c>
      <c r="D2" s="128" t="s">
        <v>277</v>
      </c>
      <c r="E2" s="261"/>
    </row>
    <row r="3" spans="1:5" ht="31.5" customHeight="1">
      <c r="A3" s="128"/>
      <c r="B3" s="128"/>
      <c r="C3" s="128"/>
      <c r="D3" s="128"/>
      <c r="E3" s="128"/>
    </row>
    <row r="4" spans="1:5" ht="31.5" customHeight="1">
      <c r="A4" s="129" t="s">
        <v>236</v>
      </c>
      <c r="B4" s="130">
        <v>104.18</v>
      </c>
      <c r="C4" s="130"/>
      <c r="D4" s="130"/>
      <c r="E4" s="130">
        <f aca="true" t="shared" si="0" ref="E4:E12">SUM(B4:D4)</f>
        <v>104.18</v>
      </c>
    </row>
    <row r="5" spans="1:5" ht="31.5" customHeight="1">
      <c r="A5" s="131" t="s">
        <v>45</v>
      </c>
      <c r="B5" s="130">
        <v>3393.15</v>
      </c>
      <c r="C5" s="130"/>
      <c r="D5" s="130">
        <v>11.9</v>
      </c>
      <c r="E5" s="130">
        <f t="shared" si="0"/>
        <v>3405.05</v>
      </c>
    </row>
    <row r="6" spans="1:5" ht="31.5" customHeight="1">
      <c r="A6" s="131" t="s">
        <v>237</v>
      </c>
      <c r="B6" s="130">
        <v>9445.81</v>
      </c>
      <c r="C6" s="130">
        <v>7</v>
      </c>
      <c r="D6" s="130">
        <v>100</v>
      </c>
      <c r="E6" s="130">
        <f t="shared" si="0"/>
        <v>9552.81</v>
      </c>
    </row>
    <row r="7" spans="1:5" ht="31.5" customHeight="1">
      <c r="A7" s="131" t="s">
        <v>245</v>
      </c>
      <c r="B7" s="130">
        <v>42577.19</v>
      </c>
      <c r="C7" s="130">
        <v>710.93</v>
      </c>
      <c r="D7" s="130">
        <v>91.9</v>
      </c>
      <c r="E7" s="130">
        <f t="shared" si="0"/>
        <v>43380.020000000004</v>
      </c>
    </row>
    <row r="8" spans="1:5" ht="31.5" customHeight="1">
      <c r="A8" s="131" t="s">
        <v>238</v>
      </c>
      <c r="B8" s="130">
        <v>44923.41</v>
      </c>
      <c r="C8" s="130">
        <v>6381.69</v>
      </c>
      <c r="D8" s="130">
        <v>664.3</v>
      </c>
      <c r="E8" s="130">
        <f t="shared" si="0"/>
        <v>51969.40000000001</v>
      </c>
    </row>
    <row r="9" spans="1:5" ht="31.5" customHeight="1">
      <c r="A9" s="131" t="s">
        <v>239</v>
      </c>
      <c r="B9" s="130">
        <v>2147.03</v>
      </c>
      <c r="C9" s="130">
        <v>6571.34</v>
      </c>
      <c r="D9" s="130">
        <v>280.15</v>
      </c>
      <c r="E9" s="130">
        <f t="shared" si="0"/>
        <v>8998.52</v>
      </c>
    </row>
    <row r="10" spans="1:5" ht="31.5" customHeight="1">
      <c r="A10" s="131" t="s">
        <v>240</v>
      </c>
      <c r="B10" s="130">
        <v>13.4</v>
      </c>
      <c r="C10" s="130">
        <v>4.4</v>
      </c>
      <c r="D10" s="130"/>
      <c r="E10" s="130">
        <f t="shared" si="0"/>
        <v>17.8</v>
      </c>
    </row>
    <row r="11" spans="1:5" ht="31.5" customHeight="1">
      <c r="A11" s="131" t="s">
        <v>241</v>
      </c>
      <c r="B11" s="130">
        <v>13</v>
      </c>
      <c r="C11" s="130"/>
      <c r="D11" s="130"/>
      <c r="E11" s="130">
        <f t="shared" si="0"/>
        <v>13</v>
      </c>
    </row>
    <row r="12" spans="1:5" ht="31.5" customHeight="1">
      <c r="A12" s="131" t="s">
        <v>242</v>
      </c>
      <c r="B12" s="130">
        <v>12920.92</v>
      </c>
      <c r="C12" s="130"/>
      <c r="D12" s="130"/>
      <c r="E12" s="130">
        <f t="shared" si="0"/>
        <v>12920.92</v>
      </c>
    </row>
    <row r="13" spans="1:5" ht="31.5" customHeight="1">
      <c r="A13" s="132" t="s">
        <v>246</v>
      </c>
      <c r="B13" s="133">
        <f>SUM(B4:B12)</f>
        <v>115538.09</v>
      </c>
      <c r="C13" s="133">
        <f>SUM(C4:C12)</f>
        <v>13675.359999999999</v>
      </c>
      <c r="D13" s="133">
        <f>SUM(D4:D12)</f>
        <v>1148.25</v>
      </c>
      <c r="E13" s="133">
        <f>SUM(B13:D13)</f>
        <v>130361.7</v>
      </c>
    </row>
  </sheetData>
  <sheetProtection/>
  <mergeCells count="3">
    <mergeCell ref="A1:A2"/>
    <mergeCell ref="B1:D1"/>
    <mergeCell ref="E1:E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&amp;L&amp;G&amp;C&amp;"Verdana,Negrita"&amp;12SUPERFICIE PLANTADA DE VIDES PARA VINIFICACIÓN
SEGÚN RÉGIMEN HÍDRICO (ha)&amp;R&amp;"Verdana,Normal"CUADRO N° 4</oddHeader>
    <oddFooter>&amp;R&amp;F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A2"/>
    </sheetView>
  </sheetViews>
  <sheetFormatPr defaultColWidth="17.57421875" defaultRowHeight="28.5" customHeight="1"/>
  <cols>
    <col min="1" max="1" width="19.7109375" style="0" customWidth="1"/>
    <col min="2" max="2" width="11.7109375" style="0" customWidth="1"/>
    <col min="3" max="3" width="10.421875" style="0" customWidth="1"/>
    <col min="4" max="5" width="13.140625" style="0" customWidth="1"/>
    <col min="6" max="7" width="10.421875" style="0" customWidth="1"/>
    <col min="8" max="8" width="11.7109375" style="0" customWidth="1"/>
    <col min="9" max="10" width="8.421875" style="0" customWidth="1"/>
    <col min="11" max="11" width="13.00390625" style="0" customWidth="1"/>
  </cols>
  <sheetData>
    <row r="1" spans="1:11" ht="28.5" customHeight="1">
      <c r="A1" s="254" t="s">
        <v>233</v>
      </c>
      <c r="B1" s="260" t="s">
        <v>279</v>
      </c>
      <c r="C1" s="260"/>
      <c r="D1" s="260"/>
      <c r="E1" s="260"/>
      <c r="F1" s="260"/>
      <c r="G1" s="260"/>
      <c r="H1" s="260"/>
      <c r="I1" s="260"/>
      <c r="J1" s="260"/>
      <c r="K1" s="257" t="s">
        <v>235</v>
      </c>
    </row>
    <row r="2" spans="1:11" ht="36.75" customHeight="1">
      <c r="A2" s="255"/>
      <c r="B2" s="134" t="s">
        <v>280</v>
      </c>
      <c r="C2" s="134" t="s">
        <v>281</v>
      </c>
      <c r="D2" s="134" t="s">
        <v>282</v>
      </c>
      <c r="E2" s="134" t="s">
        <v>283</v>
      </c>
      <c r="F2" s="134" t="s">
        <v>284</v>
      </c>
      <c r="G2" s="134" t="s">
        <v>285</v>
      </c>
      <c r="H2" s="134" t="s">
        <v>286</v>
      </c>
      <c r="I2" s="134" t="s">
        <v>287</v>
      </c>
      <c r="J2" s="134" t="s">
        <v>288</v>
      </c>
      <c r="K2" s="257"/>
    </row>
    <row r="3" spans="1:11" ht="28.5" customHeight="1">
      <c r="A3" s="43"/>
      <c r="B3" s="128"/>
      <c r="C3" s="128"/>
      <c r="D3" s="128"/>
      <c r="E3" s="128"/>
      <c r="F3" s="128"/>
      <c r="G3" s="128"/>
      <c r="H3" s="128"/>
      <c r="I3" s="128"/>
      <c r="J3" s="128"/>
      <c r="K3" s="43"/>
    </row>
    <row r="4" spans="1:11" ht="28.5" customHeight="1">
      <c r="A4" s="44" t="s">
        <v>236</v>
      </c>
      <c r="B4" s="48"/>
      <c r="C4" s="48"/>
      <c r="D4" s="48"/>
      <c r="E4" s="48">
        <v>11.18</v>
      </c>
      <c r="F4" s="48"/>
      <c r="G4" s="48">
        <v>93</v>
      </c>
      <c r="H4" s="48"/>
      <c r="I4" s="48"/>
      <c r="J4" s="48"/>
      <c r="K4" s="48">
        <f>SUM(B4:J4)</f>
        <v>104.18</v>
      </c>
    </row>
    <row r="5" spans="1:11" ht="28.5" customHeight="1">
      <c r="A5" s="47" t="s">
        <v>45</v>
      </c>
      <c r="B5" s="48">
        <v>1.5</v>
      </c>
      <c r="C5" s="48"/>
      <c r="D5" s="48">
        <v>795.1</v>
      </c>
      <c r="E5" s="48">
        <v>1202.82</v>
      </c>
      <c r="F5" s="48">
        <v>8.94</v>
      </c>
      <c r="G5" s="48">
        <v>109.79</v>
      </c>
      <c r="H5" s="48">
        <v>1286.9</v>
      </c>
      <c r="I5" s="48"/>
      <c r="J5" s="48"/>
      <c r="K5" s="48">
        <f aca="true" t="shared" si="0" ref="K5:K12">SUM(B5:J5)</f>
        <v>3405.05</v>
      </c>
    </row>
    <row r="6" spans="1:11" ht="28.5" customHeight="1">
      <c r="A6" s="47" t="s">
        <v>237</v>
      </c>
      <c r="B6" s="48">
        <v>23.85</v>
      </c>
      <c r="C6" s="48"/>
      <c r="D6" s="48">
        <v>6194.91</v>
      </c>
      <c r="E6" s="48">
        <v>2979.56</v>
      </c>
      <c r="F6" s="48">
        <v>34.77</v>
      </c>
      <c r="G6" s="48">
        <v>262.75</v>
      </c>
      <c r="H6" s="48">
        <v>56.97</v>
      </c>
      <c r="I6" s="48"/>
      <c r="J6" s="48"/>
      <c r="K6" s="48">
        <f t="shared" si="0"/>
        <v>9552.81</v>
      </c>
    </row>
    <row r="7" spans="1:11" ht="28.5" customHeight="1">
      <c r="A7" s="47" t="s">
        <v>245</v>
      </c>
      <c r="B7" s="48">
        <v>42.7</v>
      </c>
      <c r="C7" s="48">
        <v>187.65</v>
      </c>
      <c r="D7" s="48">
        <v>19617.15</v>
      </c>
      <c r="E7" s="48">
        <v>14332.87</v>
      </c>
      <c r="F7" s="48">
        <v>1086.7</v>
      </c>
      <c r="G7" s="48">
        <v>679.14</v>
      </c>
      <c r="H7" s="48">
        <v>7299.73</v>
      </c>
      <c r="I7" s="48">
        <v>127.84</v>
      </c>
      <c r="J7" s="48">
        <v>6.24</v>
      </c>
      <c r="K7" s="48">
        <f t="shared" si="0"/>
        <v>43380.02</v>
      </c>
    </row>
    <row r="8" spans="1:11" ht="28.5" customHeight="1">
      <c r="A8" s="47" t="s">
        <v>238</v>
      </c>
      <c r="B8" s="48">
        <v>4568.31</v>
      </c>
      <c r="C8" s="48">
        <v>662.57</v>
      </c>
      <c r="D8" s="48">
        <v>15047.72</v>
      </c>
      <c r="E8" s="48">
        <v>22783.83</v>
      </c>
      <c r="F8" s="48">
        <v>585.68</v>
      </c>
      <c r="G8" s="48">
        <v>753.35</v>
      </c>
      <c r="H8" s="48">
        <v>7510.44</v>
      </c>
      <c r="I8" s="48">
        <v>57.5</v>
      </c>
      <c r="J8" s="48"/>
      <c r="K8" s="48">
        <f t="shared" si="0"/>
        <v>51969.4</v>
      </c>
    </row>
    <row r="9" spans="1:11" ht="28.5" customHeight="1">
      <c r="A9" s="47" t="s">
        <v>239</v>
      </c>
      <c r="B9" s="48">
        <v>5939.6</v>
      </c>
      <c r="C9" s="48"/>
      <c r="D9" s="48">
        <v>1956.75</v>
      </c>
      <c r="E9" s="48">
        <v>748.57</v>
      </c>
      <c r="F9" s="48">
        <v>82.59</v>
      </c>
      <c r="G9" s="48">
        <v>103.55</v>
      </c>
      <c r="H9" s="48">
        <v>19.6</v>
      </c>
      <c r="I9" s="48">
        <v>147.86</v>
      </c>
      <c r="J9" s="48"/>
      <c r="K9" s="48">
        <f t="shared" si="0"/>
        <v>8998.52</v>
      </c>
    </row>
    <row r="10" spans="1:11" ht="28.5" customHeight="1">
      <c r="A10" s="47" t="s">
        <v>240</v>
      </c>
      <c r="B10" s="48">
        <v>4.4</v>
      </c>
      <c r="C10" s="48"/>
      <c r="D10" s="48">
        <v>11.9</v>
      </c>
      <c r="E10" s="48">
        <v>1.5</v>
      </c>
      <c r="F10" s="48"/>
      <c r="G10" s="48"/>
      <c r="H10" s="48"/>
      <c r="I10" s="48"/>
      <c r="J10" s="48"/>
      <c r="K10" s="48">
        <f t="shared" si="0"/>
        <v>17.8</v>
      </c>
    </row>
    <row r="11" spans="1:11" ht="28.5" customHeight="1">
      <c r="A11" s="47" t="s">
        <v>241</v>
      </c>
      <c r="B11" s="48">
        <v>0.2</v>
      </c>
      <c r="C11" s="48"/>
      <c r="D11" s="48"/>
      <c r="E11" s="48">
        <v>12.8</v>
      </c>
      <c r="F11" s="48"/>
      <c r="G11" s="48"/>
      <c r="H11" s="48"/>
      <c r="I11" s="48"/>
      <c r="J11" s="48"/>
      <c r="K11" s="48">
        <f t="shared" si="0"/>
        <v>13</v>
      </c>
    </row>
    <row r="12" spans="1:11" ht="28.5" customHeight="1">
      <c r="A12" s="47" t="s">
        <v>242</v>
      </c>
      <c r="B12" s="48">
        <v>5.86</v>
      </c>
      <c r="C12" s="48">
        <v>60.56</v>
      </c>
      <c r="D12" s="48">
        <v>6601.88</v>
      </c>
      <c r="E12" s="48">
        <v>5155.84</v>
      </c>
      <c r="F12" s="48">
        <v>155.05</v>
      </c>
      <c r="G12" s="48">
        <v>126.85</v>
      </c>
      <c r="H12" s="48">
        <v>814.88</v>
      </c>
      <c r="I12" s="48"/>
      <c r="J12" s="48"/>
      <c r="K12" s="48">
        <f t="shared" si="0"/>
        <v>12920.919999999998</v>
      </c>
    </row>
    <row r="13" spans="1:11" ht="28.5" customHeight="1">
      <c r="A13" s="86" t="s">
        <v>246</v>
      </c>
      <c r="B13" s="87">
        <f aca="true" t="shared" si="1" ref="B13:J13">SUM(B4:B12)</f>
        <v>10586.420000000002</v>
      </c>
      <c r="C13" s="87">
        <f t="shared" si="1"/>
        <v>910.78</v>
      </c>
      <c r="D13" s="87">
        <f t="shared" si="1"/>
        <v>50225.41</v>
      </c>
      <c r="E13" s="87">
        <f t="shared" si="1"/>
        <v>47228.97</v>
      </c>
      <c r="F13" s="87">
        <f t="shared" si="1"/>
        <v>1953.73</v>
      </c>
      <c r="G13" s="87">
        <f t="shared" si="1"/>
        <v>2128.4300000000003</v>
      </c>
      <c r="H13" s="87">
        <f t="shared" si="1"/>
        <v>16988.52</v>
      </c>
      <c r="I13" s="87">
        <f t="shared" si="1"/>
        <v>333.20000000000005</v>
      </c>
      <c r="J13" s="87">
        <f t="shared" si="1"/>
        <v>6.24</v>
      </c>
      <c r="K13" s="87">
        <f>SUM(B13:J13)</f>
        <v>130361.70000000003</v>
      </c>
    </row>
  </sheetData>
  <sheetProtection/>
  <mergeCells count="3">
    <mergeCell ref="A1:A2"/>
    <mergeCell ref="B1:J1"/>
    <mergeCell ref="K1:K2"/>
  </mergeCells>
  <printOptions horizontalCentered="1"/>
  <pageMargins left="0.7086614173228347" right="0.7086614173228347" top="1.535433070866142" bottom="0.7480314960629921" header="0.31496062992125984" footer="0.7086614173228347"/>
  <pageSetup horizontalDpi="600" verticalDpi="600" orientation="landscape" scale="90" r:id="rId2"/>
  <headerFooter>
    <oddHeader>&amp;L&amp;G&amp;C&amp;"Verdana,Negrita"&amp;12SUPERFICIE PLANTADA DE VIDES PARA VINIFICACIÓN
SEGUN SISTEMA DE CONDUCCIÓN
(has)&amp;R&amp;"Verdana,Normal"CUADRO N° 5</oddHeader>
    <oddFooter>&amp;R&amp;F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N13" sqref="N13"/>
    </sheetView>
  </sheetViews>
  <sheetFormatPr defaultColWidth="11.421875" defaultRowHeight="15"/>
  <cols>
    <col min="1" max="1" width="4.8515625" style="27" customWidth="1"/>
    <col min="2" max="3" width="5.00390625" style="27" customWidth="1"/>
    <col min="4" max="5" width="6.140625" style="27" customWidth="1"/>
    <col min="6" max="6" width="10.421875" style="27" customWidth="1"/>
    <col min="7" max="7" width="7.28125" style="27" customWidth="1"/>
    <col min="8" max="8" width="6.140625" style="27" customWidth="1"/>
    <col min="9" max="9" width="5.00390625" style="27" customWidth="1"/>
    <col min="10" max="10" width="7.28125" style="27" customWidth="1"/>
    <col min="11" max="11" width="6.140625" style="27" bestFit="1" customWidth="1"/>
    <col min="12" max="13" width="6.140625" style="27" customWidth="1"/>
    <col min="14" max="14" width="9.00390625" style="27" customWidth="1"/>
    <col min="15" max="15" width="5.00390625" style="27" customWidth="1"/>
    <col min="16" max="17" width="7.28125" style="27" customWidth="1"/>
    <col min="18" max="18" width="6.140625" style="27" customWidth="1"/>
    <col min="19" max="20" width="7.28125" style="27" customWidth="1"/>
    <col min="21" max="21" width="6.140625" style="27" customWidth="1"/>
    <col min="22" max="22" width="5.00390625" style="27" customWidth="1"/>
    <col min="23" max="23" width="10.140625" style="27" customWidth="1"/>
    <col min="24" max="27" width="7.28125" style="27" customWidth="1"/>
    <col min="28" max="28" width="5.00390625" style="27" bestFit="1" customWidth="1"/>
    <col min="29" max="29" width="7.28125" style="27" customWidth="1"/>
    <col min="30" max="30" width="10.140625" style="27" customWidth="1"/>
    <col min="31" max="16384" width="11.421875" style="27" customWidth="1"/>
  </cols>
  <sheetData>
    <row r="1" spans="1:30" ht="28.5" customHeight="1">
      <c r="A1" s="262" t="s">
        <v>256</v>
      </c>
      <c r="B1" s="264" t="s">
        <v>28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6"/>
      <c r="AD1" s="262" t="s">
        <v>11</v>
      </c>
    </row>
    <row r="2" spans="1:30" ht="144" customHeight="1">
      <c r="A2" s="263"/>
      <c r="B2" s="24" t="s">
        <v>163</v>
      </c>
      <c r="C2" s="24" t="s">
        <v>13</v>
      </c>
      <c r="D2" s="24" t="s">
        <v>164</v>
      </c>
      <c r="E2" s="24" t="s">
        <v>206</v>
      </c>
      <c r="F2" s="24" t="s">
        <v>22</v>
      </c>
      <c r="G2" s="24" t="s">
        <v>207</v>
      </c>
      <c r="H2" s="24" t="s">
        <v>128</v>
      </c>
      <c r="I2" s="24" t="s">
        <v>165</v>
      </c>
      <c r="J2" s="24" t="s">
        <v>64</v>
      </c>
      <c r="K2" s="24" t="s">
        <v>89</v>
      </c>
      <c r="L2" s="24" t="s">
        <v>15</v>
      </c>
      <c r="M2" s="24" t="s">
        <v>58</v>
      </c>
      <c r="N2" s="21" t="s">
        <v>24</v>
      </c>
      <c r="O2" s="24" t="s">
        <v>61</v>
      </c>
      <c r="P2" s="24" t="s">
        <v>21</v>
      </c>
      <c r="Q2" s="21" t="s">
        <v>25</v>
      </c>
      <c r="R2" s="21" t="s">
        <v>90</v>
      </c>
      <c r="S2" s="24" t="s">
        <v>65</v>
      </c>
      <c r="T2" s="24" t="s">
        <v>66</v>
      </c>
      <c r="U2" s="24" t="s">
        <v>91</v>
      </c>
      <c r="V2" s="24" t="s">
        <v>62</v>
      </c>
      <c r="W2" s="24" t="s">
        <v>26</v>
      </c>
      <c r="X2" s="21" t="s">
        <v>92</v>
      </c>
      <c r="Y2" s="24" t="s">
        <v>93</v>
      </c>
      <c r="Z2" s="24" t="s">
        <v>67</v>
      </c>
      <c r="AA2" s="24" t="s">
        <v>19</v>
      </c>
      <c r="AB2" s="24" t="s">
        <v>457</v>
      </c>
      <c r="AC2" s="24" t="s">
        <v>27</v>
      </c>
      <c r="AD2" s="263"/>
    </row>
    <row r="3" ht="11.25">
      <c r="A3" s="25"/>
    </row>
    <row r="4" spans="1:30" ht="12">
      <c r="A4" s="114" t="s">
        <v>257</v>
      </c>
      <c r="B4" s="117"/>
      <c r="C4" s="117"/>
      <c r="D4" s="117"/>
      <c r="E4" s="117"/>
      <c r="F4" s="117">
        <v>2.05</v>
      </c>
      <c r="G4" s="117"/>
      <c r="H4" s="117"/>
      <c r="I4" s="117"/>
      <c r="J4" s="117"/>
      <c r="K4" s="117"/>
      <c r="L4" s="117">
        <v>17</v>
      </c>
      <c r="M4" s="117"/>
      <c r="N4" s="117">
        <v>3.1</v>
      </c>
      <c r="O4" s="117"/>
      <c r="P4" s="117">
        <v>10</v>
      </c>
      <c r="Q4" s="117">
        <v>61.7</v>
      </c>
      <c r="R4" s="117"/>
      <c r="S4" s="117"/>
      <c r="T4" s="117"/>
      <c r="U4" s="117"/>
      <c r="V4" s="117"/>
      <c r="W4" s="117">
        <v>2.24</v>
      </c>
      <c r="X4" s="117"/>
      <c r="Y4" s="117"/>
      <c r="Z4" s="117"/>
      <c r="AA4" s="117"/>
      <c r="AB4" s="117"/>
      <c r="AC4" s="117">
        <v>0.99</v>
      </c>
      <c r="AD4" s="117">
        <f aca="true" t="shared" si="0" ref="AD4:AD13">SUM(B4:AC4)</f>
        <v>97.08</v>
      </c>
    </row>
    <row r="5" spans="1:30" ht="12">
      <c r="A5" s="114" t="s">
        <v>258</v>
      </c>
      <c r="B5" s="117"/>
      <c r="C5" s="117"/>
      <c r="D5" s="117"/>
      <c r="E5" s="117"/>
      <c r="F5" s="117">
        <v>744.54</v>
      </c>
      <c r="G5" s="117"/>
      <c r="H5" s="117"/>
      <c r="I5" s="117"/>
      <c r="J5" s="117">
        <v>4.22</v>
      </c>
      <c r="K5" s="117"/>
      <c r="L5" s="117">
        <v>5.5</v>
      </c>
      <c r="M5" s="117">
        <v>1.5</v>
      </c>
      <c r="N5" s="117">
        <v>105.16</v>
      </c>
      <c r="O5" s="117"/>
      <c r="P5" s="117">
        <v>69.47</v>
      </c>
      <c r="Q5" s="117">
        <v>273.14</v>
      </c>
      <c r="R5" s="117"/>
      <c r="S5" s="117">
        <v>29.99</v>
      </c>
      <c r="T5" s="117">
        <v>12.03</v>
      </c>
      <c r="U5" s="117"/>
      <c r="V5" s="117"/>
      <c r="W5" s="117">
        <v>337.35</v>
      </c>
      <c r="X5" s="117"/>
      <c r="Y5" s="117"/>
      <c r="Z5" s="117"/>
      <c r="AA5" s="117">
        <v>3</v>
      </c>
      <c r="AB5" s="117"/>
      <c r="AC5" s="117">
        <v>55.55</v>
      </c>
      <c r="AD5" s="117">
        <f t="shared" si="0"/>
        <v>1641.45</v>
      </c>
    </row>
    <row r="6" spans="1:30" ht="12">
      <c r="A6" s="114" t="s">
        <v>259</v>
      </c>
      <c r="B6" s="117"/>
      <c r="C6" s="117"/>
      <c r="D6" s="117"/>
      <c r="E6" s="117"/>
      <c r="F6" s="117">
        <v>2101.62</v>
      </c>
      <c r="G6" s="117"/>
      <c r="H6" s="117">
        <v>0.02</v>
      </c>
      <c r="I6" s="117"/>
      <c r="J6" s="117">
        <v>89.71</v>
      </c>
      <c r="K6" s="117">
        <v>3.74</v>
      </c>
      <c r="L6" s="117"/>
      <c r="M6" s="117"/>
      <c r="N6" s="117">
        <v>3.14</v>
      </c>
      <c r="O6" s="117"/>
      <c r="P6" s="117">
        <v>4.7</v>
      </c>
      <c r="Q6" s="117"/>
      <c r="R6" s="117">
        <v>3.88</v>
      </c>
      <c r="S6" s="117">
        <v>49.84</v>
      </c>
      <c r="T6" s="117">
        <v>89</v>
      </c>
      <c r="U6" s="117">
        <v>4.24</v>
      </c>
      <c r="V6" s="117"/>
      <c r="W6" s="117">
        <v>3526.78</v>
      </c>
      <c r="X6" s="117">
        <v>28.78</v>
      </c>
      <c r="Y6" s="117">
        <v>1.25</v>
      </c>
      <c r="Z6" s="117">
        <v>13.36</v>
      </c>
      <c r="AA6" s="117">
        <v>0.5</v>
      </c>
      <c r="AB6" s="117"/>
      <c r="AC6" s="117">
        <v>53.39</v>
      </c>
      <c r="AD6" s="117">
        <f t="shared" si="0"/>
        <v>5973.95</v>
      </c>
    </row>
    <row r="7" spans="1:30" ht="12">
      <c r="A7" s="114" t="s">
        <v>260</v>
      </c>
      <c r="B7" s="117"/>
      <c r="C7" s="117"/>
      <c r="D7" s="117"/>
      <c r="E7" s="117"/>
      <c r="F7" s="117">
        <v>2872.27</v>
      </c>
      <c r="G7" s="117"/>
      <c r="H7" s="117">
        <v>21.67</v>
      </c>
      <c r="I7" s="117"/>
      <c r="J7" s="117">
        <v>50.04</v>
      </c>
      <c r="K7" s="117">
        <v>1.86</v>
      </c>
      <c r="L7" s="117"/>
      <c r="M7" s="117"/>
      <c r="N7" s="117">
        <v>45.81</v>
      </c>
      <c r="O7" s="117"/>
      <c r="P7" s="117"/>
      <c r="Q7" s="117">
        <v>19.29</v>
      </c>
      <c r="R7" s="117">
        <v>3.19</v>
      </c>
      <c r="S7" s="117">
        <v>44.78</v>
      </c>
      <c r="T7" s="117">
        <v>32.13</v>
      </c>
      <c r="U7" s="117">
        <v>2.65</v>
      </c>
      <c r="V7" s="117"/>
      <c r="W7" s="117">
        <v>2296.1</v>
      </c>
      <c r="X7" s="117">
        <v>25.1</v>
      </c>
      <c r="Y7" s="117">
        <v>27.38</v>
      </c>
      <c r="Z7" s="117">
        <v>253.25</v>
      </c>
      <c r="AA7" s="117">
        <v>25.67</v>
      </c>
      <c r="AB7" s="117"/>
      <c r="AC7" s="117">
        <v>390.93</v>
      </c>
      <c r="AD7" s="117">
        <f t="shared" si="0"/>
        <v>6112.120000000002</v>
      </c>
    </row>
    <row r="8" spans="1:30" ht="12">
      <c r="A8" s="114" t="s">
        <v>261</v>
      </c>
      <c r="B8" s="117">
        <v>0.47</v>
      </c>
      <c r="C8" s="117">
        <v>0.25</v>
      </c>
      <c r="D8" s="117">
        <v>45.91</v>
      </c>
      <c r="E8" s="117"/>
      <c r="F8" s="117">
        <v>3654.59</v>
      </c>
      <c r="G8" s="117">
        <v>0.6</v>
      </c>
      <c r="H8" s="117">
        <v>33.83</v>
      </c>
      <c r="I8" s="117">
        <v>1</v>
      </c>
      <c r="J8" s="117">
        <v>134.17</v>
      </c>
      <c r="K8" s="117">
        <v>8.49</v>
      </c>
      <c r="L8" s="117"/>
      <c r="M8" s="117">
        <v>29.15</v>
      </c>
      <c r="N8" s="117">
        <v>152.13</v>
      </c>
      <c r="O8" s="117">
        <v>0.5</v>
      </c>
      <c r="P8" s="117">
        <v>90.42</v>
      </c>
      <c r="Q8" s="117">
        <v>63.18</v>
      </c>
      <c r="R8" s="117">
        <v>3.56</v>
      </c>
      <c r="S8" s="117">
        <v>170.34</v>
      </c>
      <c r="T8" s="117">
        <v>211.47</v>
      </c>
      <c r="U8" s="117">
        <v>8.04</v>
      </c>
      <c r="V8" s="117"/>
      <c r="W8" s="117">
        <v>7171.99</v>
      </c>
      <c r="X8" s="117">
        <v>77.4</v>
      </c>
      <c r="Y8" s="117">
        <v>751.65</v>
      </c>
      <c r="Z8" s="117">
        <v>588.04</v>
      </c>
      <c r="AA8" s="117">
        <v>522.78</v>
      </c>
      <c r="AB8" s="117"/>
      <c r="AC8" s="117">
        <v>303.21</v>
      </c>
      <c r="AD8" s="117">
        <f t="shared" si="0"/>
        <v>14023.17</v>
      </c>
    </row>
    <row r="9" spans="1:30" ht="12">
      <c r="A9" s="114" t="s">
        <v>262</v>
      </c>
      <c r="B9" s="117"/>
      <c r="C9" s="117"/>
      <c r="D9" s="117"/>
      <c r="E9" s="117">
        <v>27.75</v>
      </c>
      <c r="F9" s="117">
        <v>419.27</v>
      </c>
      <c r="G9" s="117">
        <v>137.86</v>
      </c>
      <c r="H9" s="117"/>
      <c r="I9" s="117"/>
      <c r="J9" s="117">
        <v>38.73</v>
      </c>
      <c r="K9" s="117">
        <v>2.35</v>
      </c>
      <c r="L9" s="117">
        <v>5.5</v>
      </c>
      <c r="M9" s="117">
        <v>0.95</v>
      </c>
      <c r="N9" s="117">
        <v>3024.2</v>
      </c>
      <c r="O9" s="117">
        <v>1.03</v>
      </c>
      <c r="P9" s="117">
        <v>1.06</v>
      </c>
      <c r="Q9" s="117">
        <v>4.13</v>
      </c>
      <c r="R9" s="117">
        <v>2</v>
      </c>
      <c r="S9" s="117">
        <v>20.94</v>
      </c>
      <c r="T9" s="117">
        <v>62.83</v>
      </c>
      <c r="U9" s="117"/>
      <c r="V9" s="117">
        <v>0.6</v>
      </c>
      <c r="W9" s="117">
        <v>321.24</v>
      </c>
      <c r="X9" s="117"/>
      <c r="Y9" s="117">
        <v>0.73</v>
      </c>
      <c r="Z9" s="117">
        <v>25.11</v>
      </c>
      <c r="AA9" s="117">
        <v>42.83</v>
      </c>
      <c r="AB9" s="117"/>
      <c r="AC9" s="117">
        <v>4.46</v>
      </c>
      <c r="AD9" s="117">
        <f t="shared" si="0"/>
        <v>4143.57</v>
      </c>
    </row>
    <row r="10" spans="1:30" ht="12">
      <c r="A10" s="114" t="s">
        <v>263</v>
      </c>
      <c r="B10" s="117"/>
      <c r="C10" s="117"/>
      <c r="D10" s="117"/>
      <c r="E10" s="117"/>
      <c r="F10" s="117">
        <v>4.65</v>
      </c>
      <c r="G10" s="117"/>
      <c r="H10" s="117"/>
      <c r="I10" s="117"/>
      <c r="J10" s="117">
        <v>1.08</v>
      </c>
      <c r="K10" s="117"/>
      <c r="L10" s="117"/>
      <c r="M10" s="117"/>
      <c r="N10" s="117">
        <v>2.2</v>
      </c>
      <c r="O10" s="117"/>
      <c r="P10" s="117"/>
      <c r="Q10" s="117"/>
      <c r="R10" s="117"/>
      <c r="S10" s="117"/>
      <c r="T10" s="117">
        <v>1</v>
      </c>
      <c r="U10" s="117"/>
      <c r="V10" s="117"/>
      <c r="W10" s="117">
        <v>3.15</v>
      </c>
      <c r="X10" s="117"/>
      <c r="Y10" s="117"/>
      <c r="Z10" s="117"/>
      <c r="AA10" s="117"/>
      <c r="AB10" s="117"/>
      <c r="AC10" s="117"/>
      <c r="AD10" s="117">
        <f t="shared" si="0"/>
        <v>12.08</v>
      </c>
    </row>
    <row r="11" spans="1:30" ht="12">
      <c r="A11" s="114" t="s">
        <v>264</v>
      </c>
      <c r="B11" s="117"/>
      <c r="C11" s="117"/>
      <c r="D11" s="117"/>
      <c r="E11" s="117"/>
      <c r="F11" s="117">
        <v>6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>
        <v>1.2</v>
      </c>
      <c r="U11" s="117"/>
      <c r="V11" s="117"/>
      <c r="W11" s="117">
        <v>2.5</v>
      </c>
      <c r="X11" s="117"/>
      <c r="Y11" s="117"/>
      <c r="Z11" s="117"/>
      <c r="AA11" s="117"/>
      <c r="AB11" s="117"/>
      <c r="AC11" s="117">
        <v>0.2</v>
      </c>
      <c r="AD11" s="117">
        <f t="shared" si="0"/>
        <v>9.899999999999999</v>
      </c>
    </row>
    <row r="12" spans="1:30" ht="12">
      <c r="A12" s="114" t="s">
        <v>265</v>
      </c>
      <c r="B12" s="117"/>
      <c r="C12" s="117"/>
      <c r="D12" s="117"/>
      <c r="E12" s="117"/>
      <c r="F12" s="117">
        <v>888.93</v>
      </c>
      <c r="G12" s="117"/>
      <c r="H12" s="117">
        <v>0.28</v>
      </c>
      <c r="I12" s="117"/>
      <c r="J12" s="117">
        <v>18.35</v>
      </c>
      <c r="K12" s="117"/>
      <c r="L12" s="117"/>
      <c r="M12" s="117"/>
      <c r="N12" s="117">
        <v>8.68</v>
      </c>
      <c r="O12" s="117"/>
      <c r="P12" s="117">
        <v>18.98</v>
      </c>
      <c r="Q12" s="117"/>
      <c r="R12" s="117">
        <v>1.75</v>
      </c>
      <c r="S12" s="117"/>
      <c r="T12" s="117">
        <v>14.71</v>
      </c>
      <c r="U12" s="117"/>
      <c r="V12" s="117"/>
      <c r="W12" s="117">
        <v>731.63</v>
      </c>
      <c r="X12" s="117">
        <v>5.6</v>
      </c>
      <c r="Y12" s="117">
        <v>4.7</v>
      </c>
      <c r="Z12" s="117">
        <v>22.74</v>
      </c>
      <c r="AA12" s="117">
        <v>1.3</v>
      </c>
      <c r="AB12" s="117">
        <v>0.15</v>
      </c>
      <c r="AC12" s="117">
        <v>23.8</v>
      </c>
      <c r="AD12" s="117">
        <f t="shared" si="0"/>
        <v>1741.6</v>
      </c>
    </row>
    <row r="13" spans="1:30" ht="49.5" customHeight="1">
      <c r="A13" s="126" t="s">
        <v>11</v>
      </c>
      <c r="B13" s="127">
        <f aca="true" t="shared" si="1" ref="B13:AC13">SUM(B4:B12)</f>
        <v>0.47</v>
      </c>
      <c r="C13" s="127">
        <f t="shared" si="1"/>
        <v>0.25</v>
      </c>
      <c r="D13" s="127">
        <f t="shared" si="1"/>
        <v>45.91</v>
      </c>
      <c r="E13" s="127">
        <f t="shared" si="1"/>
        <v>27.75</v>
      </c>
      <c r="F13" s="127">
        <f t="shared" si="1"/>
        <v>10693.92</v>
      </c>
      <c r="G13" s="127">
        <f t="shared" si="1"/>
        <v>138.46</v>
      </c>
      <c r="H13" s="127">
        <f t="shared" si="1"/>
        <v>55.8</v>
      </c>
      <c r="I13" s="127">
        <f t="shared" si="1"/>
        <v>1</v>
      </c>
      <c r="J13" s="127">
        <f t="shared" si="1"/>
        <v>336.3</v>
      </c>
      <c r="K13" s="127">
        <f t="shared" si="1"/>
        <v>16.44</v>
      </c>
      <c r="L13" s="127">
        <f t="shared" si="1"/>
        <v>28</v>
      </c>
      <c r="M13" s="127">
        <f t="shared" si="1"/>
        <v>31.599999999999998</v>
      </c>
      <c r="N13" s="127">
        <f t="shared" si="1"/>
        <v>3344.4199999999996</v>
      </c>
      <c r="O13" s="127">
        <f t="shared" si="1"/>
        <v>1.53</v>
      </c>
      <c r="P13" s="127">
        <f t="shared" si="1"/>
        <v>194.63</v>
      </c>
      <c r="Q13" s="127">
        <f t="shared" si="1"/>
        <v>421.44</v>
      </c>
      <c r="R13" s="127">
        <f t="shared" si="1"/>
        <v>14.38</v>
      </c>
      <c r="S13" s="127">
        <f t="shared" si="1"/>
        <v>315.89</v>
      </c>
      <c r="T13" s="127">
        <f t="shared" si="1"/>
        <v>424.36999999999995</v>
      </c>
      <c r="U13" s="127">
        <f t="shared" si="1"/>
        <v>14.93</v>
      </c>
      <c r="V13" s="127">
        <f t="shared" si="1"/>
        <v>0.6</v>
      </c>
      <c r="W13" s="127">
        <f t="shared" si="1"/>
        <v>14392.979999999998</v>
      </c>
      <c r="X13" s="127">
        <f t="shared" si="1"/>
        <v>136.88</v>
      </c>
      <c r="Y13" s="127">
        <f t="shared" si="1"/>
        <v>785.71</v>
      </c>
      <c r="Z13" s="127">
        <f t="shared" si="1"/>
        <v>902.5</v>
      </c>
      <c r="AA13" s="127">
        <f t="shared" si="1"/>
        <v>596.0799999999999</v>
      </c>
      <c r="AB13" s="127">
        <f>SUM(AB4:AB12)</f>
        <v>0.15</v>
      </c>
      <c r="AC13" s="127">
        <f t="shared" si="1"/>
        <v>832.53</v>
      </c>
      <c r="AD13" s="127">
        <f t="shared" si="0"/>
        <v>33754.92</v>
      </c>
    </row>
  </sheetData>
  <sheetProtection/>
  <mergeCells count="3">
    <mergeCell ref="A1:A2"/>
    <mergeCell ref="B1:AC1"/>
    <mergeCell ref="AD1:AD2"/>
  </mergeCells>
  <printOptions horizontalCentered="1"/>
  <pageMargins left="0" right="0" top="2.125984251968504" bottom="0.7480314960629921" header="0.7086614173228347" footer="0.7086614173228347"/>
  <pageSetup horizontalDpi="600" verticalDpi="600" orientation="landscape" paperSize="9" scale="65" r:id="rId2"/>
  <headerFooter>
    <oddHeader>&amp;L&amp;G&amp;C&amp;"Verdana,Negrita"&amp;12DISTRIBUCION NACIONAL DE CEPAJES BLANCOS 
 DE VIDES PARA VINIFICACION(ha)&amp;R&amp;"Verdana,Normal"CUADRO N° 6</oddHeader>
    <oddFooter>&amp;R&amp;F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S28" sqref="S28"/>
    </sheetView>
  </sheetViews>
  <sheetFormatPr defaultColWidth="11.421875" defaultRowHeight="15"/>
  <cols>
    <col min="1" max="1" width="4.421875" style="232" bestFit="1" customWidth="1"/>
    <col min="2" max="2" width="3.140625" style="232" bestFit="1" customWidth="1"/>
    <col min="3" max="3" width="5.421875" style="232" bestFit="1" customWidth="1"/>
    <col min="4" max="4" width="4.28125" style="232" bestFit="1" customWidth="1"/>
    <col min="5" max="5" width="4.00390625" style="232" bestFit="1" customWidth="1"/>
    <col min="6" max="6" width="4.28125" style="232" bestFit="1" customWidth="1"/>
    <col min="7" max="7" width="6.7109375" style="232" bestFit="1" customWidth="1"/>
    <col min="8" max="8" width="7.8515625" style="232" bestFit="1" customWidth="1"/>
    <col min="9" max="9" width="6.00390625" style="232" bestFit="1" customWidth="1"/>
    <col min="10" max="10" width="7.8515625" style="232" bestFit="1" customWidth="1"/>
    <col min="11" max="11" width="6.00390625" style="232" bestFit="1" customWidth="1"/>
    <col min="12" max="12" width="5.140625" style="232" bestFit="1" customWidth="1"/>
    <col min="13" max="13" width="7.00390625" style="232" bestFit="1" customWidth="1"/>
    <col min="14" max="14" width="4.28125" style="232" bestFit="1" customWidth="1"/>
    <col min="15" max="15" width="5.7109375" style="232" bestFit="1" customWidth="1"/>
    <col min="16" max="16" width="4.00390625" style="232" bestFit="1" customWidth="1"/>
    <col min="17" max="17" width="4.28125" style="232" bestFit="1" customWidth="1"/>
    <col min="18" max="18" width="5.7109375" style="232" bestFit="1" customWidth="1"/>
    <col min="19" max="19" width="4.8515625" style="232" bestFit="1" customWidth="1"/>
    <col min="20" max="20" width="4.28125" style="232" bestFit="1" customWidth="1"/>
    <col min="21" max="21" width="7.28125" style="232" bestFit="1" customWidth="1"/>
    <col min="22" max="22" width="4.57421875" style="232" bestFit="1" customWidth="1"/>
    <col min="23" max="23" width="4.00390625" style="232" bestFit="1" customWidth="1"/>
    <col min="24" max="24" width="7.28125" style="232" bestFit="1" customWidth="1"/>
    <col min="25" max="25" width="6.00390625" style="232" bestFit="1" customWidth="1"/>
    <col min="26" max="26" width="5.7109375" style="232" bestFit="1" customWidth="1"/>
    <col min="27" max="27" width="4.00390625" style="232" bestFit="1" customWidth="1"/>
    <col min="28" max="28" width="7.28125" style="232" bestFit="1" customWidth="1"/>
    <col min="29" max="29" width="4.28125" style="232" bestFit="1" customWidth="1"/>
    <col min="30" max="30" width="5.421875" style="232" bestFit="1" customWidth="1"/>
    <col min="31" max="31" width="7.00390625" style="232" bestFit="1" customWidth="1"/>
    <col min="32" max="32" width="4.28125" style="232" bestFit="1" customWidth="1"/>
    <col min="33" max="33" width="5.140625" style="232" bestFit="1" customWidth="1"/>
    <col min="34" max="34" width="7.28125" style="232" bestFit="1" customWidth="1"/>
    <col min="35" max="35" width="4.00390625" style="232" bestFit="1" customWidth="1"/>
    <col min="36" max="36" width="4.28125" style="232" bestFit="1" customWidth="1"/>
    <col min="37" max="37" width="5.140625" style="232" bestFit="1" customWidth="1"/>
    <col min="38" max="38" width="8.140625" style="232" bestFit="1" customWidth="1"/>
    <col min="39" max="16384" width="11.421875" style="232" customWidth="1"/>
  </cols>
  <sheetData>
    <row r="1" spans="1:38" ht="24.75" customHeight="1">
      <c r="A1" s="267" t="s">
        <v>256</v>
      </c>
      <c r="B1" s="269" t="s">
        <v>43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1"/>
      <c r="AL1" s="267" t="s">
        <v>11</v>
      </c>
    </row>
    <row r="2" spans="1:38" ht="141" customHeight="1">
      <c r="A2" s="268"/>
      <c r="B2" s="233" t="s">
        <v>455</v>
      </c>
      <c r="C2" s="21" t="s">
        <v>29</v>
      </c>
      <c r="D2" s="21" t="s">
        <v>166</v>
      </c>
      <c r="E2" s="21" t="s">
        <v>167</v>
      </c>
      <c r="F2" s="21" t="s">
        <v>168</v>
      </c>
      <c r="G2" s="21" t="s">
        <v>30</v>
      </c>
      <c r="H2" s="21" t="s">
        <v>31</v>
      </c>
      <c r="I2" s="21" t="s">
        <v>129</v>
      </c>
      <c r="J2" s="21" t="s">
        <v>32</v>
      </c>
      <c r="K2" s="21" t="s">
        <v>169</v>
      </c>
      <c r="L2" s="21" t="s">
        <v>209</v>
      </c>
      <c r="M2" s="21" t="s">
        <v>33</v>
      </c>
      <c r="N2" s="21" t="s">
        <v>170</v>
      </c>
      <c r="O2" s="21" t="s">
        <v>94</v>
      </c>
      <c r="P2" s="21" t="s">
        <v>171</v>
      </c>
      <c r="Q2" s="21" t="s">
        <v>172</v>
      </c>
      <c r="R2" s="21" t="s">
        <v>34</v>
      </c>
      <c r="S2" s="21" t="s">
        <v>272</v>
      </c>
      <c r="T2" s="21" t="s">
        <v>173</v>
      </c>
      <c r="U2" s="21" t="s">
        <v>35</v>
      </c>
      <c r="V2" s="21" t="s">
        <v>36</v>
      </c>
      <c r="W2" s="21" t="s">
        <v>37</v>
      </c>
      <c r="X2" s="21" t="s">
        <v>38</v>
      </c>
      <c r="Y2" s="21" t="s">
        <v>68</v>
      </c>
      <c r="Z2" s="21" t="s">
        <v>69</v>
      </c>
      <c r="AA2" s="21" t="s">
        <v>95</v>
      </c>
      <c r="AB2" s="21" t="s">
        <v>39</v>
      </c>
      <c r="AC2" s="21" t="s">
        <v>174</v>
      </c>
      <c r="AD2" s="21" t="s">
        <v>40</v>
      </c>
      <c r="AE2" s="21" t="s">
        <v>41</v>
      </c>
      <c r="AF2" s="21" t="s">
        <v>130</v>
      </c>
      <c r="AG2" s="21" t="s">
        <v>96</v>
      </c>
      <c r="AH2" s="21" t="s">
        <v>42</v>
      </c>
      <c r="AI2" s="21" t="s">
        <v>175</v>
      </c>
      <c r="AJ2" s="21" t="s">
        <v>131</v>
      </c>
      <c r="AK2" s="21" t="s">
        <v>132</v>
      </c>
      <c r="AL2" s="268"/>
    </row>
    <row r="3" spans="1:38" ht="9">
      <c r="A3" s="20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9">
      <c r="A4" s="53" t="s">
        <v>257</v>
      </c>
      <c r="B4" s="53"/>
      <c r="C4" s="119">
        <v>0.5</v>
      </c>
      <c r="D4" s="119"/>
      <c r="E4" s="119"/>
      <c r="F4" s="119"/>
      <c r="G4" s="119">
        <v>0.5</v>
      </c>
      <c r="H4" s="119">
        <v>0.75</v>
      </c>
      <c r="I4" s="119"/>
      <c r="J4" s="119">
        <v>0.5</v>
      </c>
      <c r="K4" s="119"/>
      <c r="L4" s="119"/>
      <c r="M4" s="119">
        <v>0.75</v>
      </c>
      <c r="N4" s="119"/>
      <c r="O4" s="119"/>
      <c r="P4" s="119"/>
      <c r="Q4" s="119"/>
      <c r="R4" s="119">
        <v>0.38</v>
      </c>
      <c r="S4" s="119"/>
      <c r="T4" s="119"/>
      <c r="U4" s="119">
        <v>0.44</v>
      </c>
      <c r="V4" s="119">
        <v>0.25</v>
      </c>
      <c r="W4" s="119">
        <v>0.25</v>
      </c>
      <c r="X4" s="119">
        <v>0.2</v>
      </c>
      <c r="Y4" s="119"/>
      <c r="Z4" s="119"/>
      <c r="AA4" s="119"/>
      <c r="AB4" s="119">
        <v>0.3</v>
      </c>
      <c r="AC4" s="119"/>
      <c r="AD4" s="119">
        <v>0.5</v>
      </c>
      <c r="AE4" s="119">
        <v>0.78</v>
      </c>
      <c r="AF4" s="119"/>
      <c r="AG4" s="119"/>
      <c r="AH4" s="119">
        <v>1</v>
      </c>
      <c r="AI4" s="119"/>
      <c r="AJ4" s="119"/>
      <c r="AK4" s="119"/>
      <c r="AL4" s="119">
        <f aca="true" t="shared" si="0" ref="AL4:AL13">SUM(B4:AK4)</f>
        <v>7.1000000000000005</v>
      </c>
    </row>
    <row r="5" spans="1:38" ht="9">
      <c r="A5" s="53" t="s">
        <v>258</v>
      </c>
      <c r="B5" s="53"/>
      <c r="C5" s="119"/>
      <c r="D5" s="119"/>
      <c r="E5" s="119"/>
      <c r="F5" s="119"/>
      <c r="G5" s="119">
        <v>30.89</v>
      </c>
      <c r="H5" s="119">
        <v>354.35</v>
      </c>
      <c r="I5" s="119">
        <v>1.77</v>
      </c>
      <c r="J5" s="119">
        <v>146.88</v>
      </c>
      <c r="K5" s="119"/>
      <c r="L5" s="119"/>
      <c r="M5" s="119">
        <v>26.68</v>
      </c>
      <c r="N5" s="119"/>
      <c r="O5" s="119">
        <v>2.34</v>
      </c>
      <c r="P5" s="119"/>
      <c r="Q5" s="119"/>
      <c r="R5" s="119">
        <v>12.1</v>
      </c>
      <c r="S5" s="119"/>
      <c r="T5" s="119"/>
      <c r="U5" s="119">
        <v>110.15</v>
      </c>
      <c r="V5" s="119">
        <v>0.86</v>
      </c>
      <c r="W5" s="119"/>
      <c r="X5" s="119">
        <v>0.5</v>
      </c>
      <c r="Y5" s="119">
        <v>3.35</v>
      </c>
      <c r="Z5" s="119">
        <v>7.25</v>
      </c>
      <c r="AA5" s="119"/>
      <c r="AB5" s="119">
        <v>178.54</v>
      </c>
      <c r="AC5" s="119"/>
      <c r="AD5" s="119">
        <v>10.4</v>
      </c>
      <c r="AE5" s="119">
        <v>598.87</v>
      </c>
      <c r="AF5" s="119"/>
      <c r="AG5" s="119">
        <v>0.57</v>
      </c>
      <c r="AH5" s="119">
        <v>278.1</v>
      </c>
      <c r="AI5" s="119"/>
      <c r="AJ5" s="119"/>
      <c r="AK5" s="119"/>
      <c r="AL5" s="119">
        <f t="shared" si="0"/>
        <v>1763.6</v>
      </c>
    </row>
    <row r="6" spans="1:38" ht="9">
      <c r="A6" s="53" t="s">
        <v>259</v>
      </c>
      <c r="B6" s="53"/>
      <c r="C6" s="119">
        <v>2.31</v>
      </c>
      <c r="D6" s="119"/>
      <c r="E6" s="119"/>
      <c r="F6" s="119"/>
      <c r="G6" s="119">
        <v>48.96</v>
      </c>
      <c r="H6" s="119">
        <v>449.71</v>
      </c>
      <c r="I6" s="119">
        <v>4.6</v>
      </c>
      <c r="J6" s="119">
        <v>162.52</v>
      </c>
      <c r="K6" s="119"/>
      <c r="L6" s="119"/>
      <c r="M6" s="119">
        <v>26.92</v>
      </c>
      <c r="N6" s="119"/>
      <c r="O6" s="119">
        <v>11.45</v>
      </c>
      <c r="P6" s="119"/>
      <c r="Q6" s="119"/>
      <c r="R6" s="119"/>
      <c r="S6" s="119"/>
      <c r="T6" s="119"/>
      <c r="U6" s="119">
        <v>419.83</v>
      </c>
      <c r="V6" s="119">
        <v>4.09</v>
      </c>
      <c r="W6" s="119"/>
      <c r="X6" s="119">
        <v>15</v>
      </c>
      <c r="Y6" s="119">
        <v>21.04</v>
      </c>
      <c r="Z6" s="119">
        <v>8.62</v>
      </c>
      <c r="AA6" s="119"/>
      <c r="AB6" s="119">
        <v>1853.68</v>
      </c>
      <c r="AC6" s="119">
        <v>1</v>
      </c>
      <c r="AD6" s="119">
        <v>12.64</v>
      </c>
      <c r="AE6" s="119">
        <v>524.1</v>
      </c>
      <c r="AF6" s="119"/>
      <c r="AG6" s="119">
        <v>2.04</v>
      </c>
      <c r="AH6" s="119">
        <v>9.33</v>
      </c>
      <c r="AI6" s="119"/>
      <c r="AJ6" s="119">
        <v>1</v>
      </c>
      <c r="AK6" s="119">
        <v>0.02</v>
      </c>
      <c r="AL6" s="119">
        <f t="shared" si="0"/>
        <v>3578.859999999999</v>
      </c>
    </row>
    <row r="7" spans="1:38" ht="9">
      <c r="A7" s="53" t="s">
        <v>260</v>
      </c>
      <c r="B7" s="53"/>
      <c r="C7" s="119">
        <v>61.09</v>
      </c>
      <c r="D7" s="119"/>
      <c r="E7" s="119"/>
      <c r="F7" s="119"/>
      <c r="G7" s="119">
        <v>727.66</v>
      </c>
      <c r="H7" s="119">
        <v>17812.99</v>
      </c>
      <c r="I7" s="119">
        <v>54.48</v>
      </c>
      <c r="J7" s="119">
        <v>5771.89</v>
      </c>
      <c r="K7" s="119"/>
      <c r="L7" s="119"/>
      <c r="M7" s="119">
        <v>1043.05</v>
      </c>
      <c r="N7" s="119"/>
      <c r="O7" s="119">
        <v>34.08</v>
      </c>
      <c r="P7" s="119"/>
      <c r="Q7" s="119"/>
      <c r="R7" s="119">
        <v>85.99</v>
      </c>
      <c r="S7" s="119">
        <v>3.6</v>
      </c>
      <c r="T7" s="119"/>
      <c r="U7" s="119">
        <v>5028.8</v>
      </c>
      <c r="V7" s="119">
        <v>33.3</v>
      </c>
      <c r="W7" s="119">
        <v>0.06</v>
      </c>
      <c r="X7" s="119">
        <v>55.94</v>
      </c>
      <c r="Y7" s="119">
        <v>440.02</v>
      </c>
      <c r="Z7" s="119">
        <v>46.73</v>
      </c>
      <c r="AA7" s="119"/>
      <c r="AB7" s="119">
        <v>512.89</v>
      </c>
      <c r="AC7" s="119"/>
      <c r="AD7" s="119">
        <v>37.03</v>
      </c>
      <c r="AE7" s="119">
        <v>3181.64</v>
      </c>
      <c r="AF7" s="119">
        <v>1.88</v>
      </c>
      <c r="AG7" s="119">
        <v>34.34</v>
      </c>
      <c r="AH7" s="119">
        <v>2270.25</v>
      </c>
      <c r="AI7" s="119"/>
      <c r="AJ7" s="119">
        <v>2.8</v>
      </c>
      <c r="AK7" s="119">
        <v>27.39</v>
      </c>
      <c r="AL7" s="119">
        <f t="shared" si="0"/>
        <v>37267.899999999994</v>
      </c>
    </row>
    <row r="8" spans="1:38" ht="9">
      <c r="A8" s="53" t="s">
        <v>261</v>
      </c>
      <c r="B8" s="119">
        <v>1</v>
      </c>
      <c r="C8" s="119">
        <v>82.54</v>
      </c>
      <c r="D8" s="119">
        <v>3.5</v>
      </c>
      <c r="E8" s="119">
        <v>1.88</v>
      </c>
      <c r="F8" s="119">
        <v>0.49</v>
      </c>
      <c r="G8" s="119">
        <v>482.58</v>
      </c>
      <c r="H8" s="119">
        <v>16466.68</v>
      </c>
      <c r="I8" s="119">
        <v>567.59</v>
      </c>
      <c r="J8" s="119">
        <v>3560.35</v>
      </c>
      <c r="K8" s="119">
        <v>55.86</v>
      </c>
      <c r="L8" s="119"/>
      <c r="M8" s="119">
        <v>764.13</v>
      </c>
      <c r="N8" s="119">
        <v>0.44</v>
      </c>
      <c r="O8" s="119">
        <v>53.76</v>
      </c>
      <c r="P8" s="119">
        <v>1.09</v>
      </c>
      <c r="Q8" s="119">
        <v>0.46</v>
      </c>
      <c r="R8" s="119">
        <v>68.41</v>
      </c>
      <c r="S8" s="119">
        <v>13.42</v>
      </c>
      <c r="T8" s="119">
        <v>0.49</v>
      </c>
      <c r="U8" s="119">
        <v>4957.9</v>
      </c>
      <c r="V8" s="119">
        <v>23.55</v>
      </c>
      <c r="W8" s="119">
        <v>9.4</v>
      </c>
      <c r="X8" s="119">
        <v>4707.43</v>
      </c>
      <c r="Y8" s="119">
        <v>223</v>
      </c>
      <c r="Z8" s="119">
        <v>101.42</v>
      </c>
      <c r="AA8" s="234"/>
      <c r="AB8" s="119">
        <v>821.26</v>
      </c>
      <c r="AC8" s="119">
        <v>1.67</v>
      </c>
      <c r="AD8" s="119">
        <v>40.93</v>
      </c>
      <c r="AE8" s="119">
        <v>2353.92</v>
      </c>
      <c r="AF8" s="119">
        <v>1.7</v>
      </c>
      <c r="AG8" s="119">
        <v>62.19</v>
      </c>
      <c r="AH8" s="119">
        <v>2511.81</v>
      </c>
      <c r="AI8" s="119">
        <v>1.4</v>
      </c>
      <c r="AJ8" s="119">
        <v>0.18</v>
      </c>
      <c r="AK8" s="119">
        <v>3.8</v>
      </c>
      <c r="AL8" s="119">
        <f t="shared" si="0"/>
        <v>37946.229999999996</v>
      </c>
    </row>
    <row r="9" spans="1:38" ht="9">
      <c r="A9" s="53" t="s">
        <v>262</v>
      </c>
      <c r="B9" s="53"/>
      <c r="C9" s="119"/>
      <c r="D9" s="119"/>
      <c r="E9" s="119"/>
      <c r="F9" s="119"/>
      <c r="G9" s="119">
        <v>15.63</v>
      </c>
      <c r="H9" s="119">
        <v>553.73</v>
      </c>
      <c r="I9" s="119">
        <v>47.3</v>
      </c>
      <c r="J9" s="119">
        <v>133.28</v>
      </c>
      <c r="K9" s="119">
        <v>500.49</v>
      </c>
      <c r="L9" s="119">
        <v>99.73</v>
      </c>
      <c r="M9" s="119">
        <v>47.17</v>
      </c>
      <c r="N9" s="119"/>
      <c r="O9" s="119"/>
      <c r="P9" s="119"/>
      <c r="Q9" s="119"/>
      <c r="R9" s="119">
        <v>1</v>
      </c>
      <c r="S9" s="119"/>
      <c r="T9" s="119"/>
      <c r="U9" s="119">
        <v>199.56</v>
      </c>
      <c r="V9" s="119"/>
      <c r="W9" s="119"/>
      <c r="X9" s="119">
        <v>2559.61</v>
      </c>
      <c r="Y9" s="119">
        <v>0.6</v>
      </c>
      <c r="Z9" s="119"/>
      <c r="AA9" s="119">
        <v>0.1</v>
      </c>
      <c r="AB9" s="119">
        <v>545.41</v>
      </c>
      <c r="AC9" s="119">
        <v>0.15</v>
      </c>
      <c r="AD9" s="119"/>
      <c r="AE9" s="119">
        <v>110.78</v>
      </c>
      <c r="AF9" s="119"/>
      <c r="AG9" s="119"/>
      <c r="AH9" s="119">
        <v>39.41</v>
      </c>
      <c r="AI9" s="119"/>
      <c r="AJ9" s="119"/>
      <c r="AK9" s="119">
        <v>1</v>
      </c>
      <c r="AL9" s="119">
        <f t="shared" si="0"/>
        <v>4854.95</v>
      </c>
    </row>
    <row r="10" spans="1:38" ht="9">
      <c r="A10" s="53" t="s">
        <v>263</v>
      </c>
      <c r="B10" s="53"/>
      <c r="C10" s="119"/>
      <c r="D10" s="119"/>
      <c r="E10" s="119"/>
      <c r="F10" s="119"/>
      <c r="G10" s="119"/>
      <c r="H10" s="119"/>
      <c r="I10" s="119"/>
      <c r="J10" s="119"/>
      <c r="K10" s="119">
        <v>2.2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>
        <v>3.52</v>
      </c>
      <c r="AC10" s="119"/>
      <c r="AD10" s="119"/>
      <c r="AE10" s="119"/>
      <c r="AF10" s="119"/>
      <c r="AG10" s="119"/>
      <c r="AH10" s="119"/>
      <c r="AI10" s="119"/>
      <c r="AJ10" s="119"/>
      <c r="AK10" s="119"/>
      <c r="AL10" s="119">
        <f t="shared" si="0"/>
        <v>5.720000000000001</v>
      </c>
    </row>
    <row r="11" spans="1:38" ht="9">
      <c r="A11" s="53" t="s">
        <v>264</v>
      </c>
      <c r="B11" s="53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>
        <v>3.1</v>
      </c>
      <c r="AC11" s="119"/>
      <c r="AD11" s="119"/>
      <c r="AE11" s="119"/>
      <c r="AF11" s="119"/>
      <c r="AG11" s="119"/>
      <c r="AH11" s="119"/>
      <c r="AI11" s="119"/>
      <c r="AJ11" s="119"/>
      <c r="AK11" s="119"/>
      <c r="AL11" s="119">
        <f t="shared" si="0"/>
        <v>3.1</v>
      </c>
    </row>
    <row r="12" spans="1:38" ht="9">
      <c r="A12" s="53" t="s">
        <v>265</v>
      </c>
      <c r="B12" s="53"/>
      <c r="C12" s="119">
        <v>33.71</v>
      </c>
      <c r="D12" s="119"/>
      <c r="E12" s="119"/>
      <c r="F12" s="119"/>
      <c r="G12" s="119">
        <v>285.04</v>
      </c>
      <c r="H12" s="119">
        <v>6557.15</v>
      </c>
      <c r="I12" s="119">
        <v>11.09</v>
      </c>
      <c r="J12" s="119">
        <v>957.06</v>
      </c>
      <c r="K12" s="119"/>
      <c r="L12" s="119"/>
      <c r="M12" s="119">
        <v>195.15</v>
      </c>
      <c r="N12" s="119"/>
      <c r="O12" s="119">
        <v>7.44</v>
      </c>
      <c r="P12" s="119"/>
      <c r="Q12" s="119"/>
      <c r="R12" s="119">
        <v>3</v>
      </c>
      <c r="S12" s="119"/>
      <c r="T12" s="119"/>
      <c r="U12" s="119">
        <v>1208.51</v>
      </c>
      <c r="V12" s="119">
        <v>17.06</v>
      </c>
      <c r="W12" s="119"/>
      <c r="X12" s="119"/>
      <c r="Y12" s="119">
        <v>74.66</v>
      </c>
      <c r="Z12" s="119">
        <v>48.54</v>
      </c>
      <c r="AA12" s="119"/>
      <c r="AB12" s="119">
        <v>141.19</v>
      </c>
      <c r="AC12" s="119"/>
      <c r="AD12" s="119">
        <v>19.77</v>
      </c>
      <c r="AE12" s="119">
        <v>1163.03</v>
      </c>
      <c r="AF12" s="119"/>
      <c r="AG12" s="119">
        <v>0.97</v>
      </c>
      <c r="AH12" s="119">
        <v>428.76</v>
      </c>
      <c r="AI12" s="119"/>
      <c r="AJ12" s="119"/>
      <c r="AK12" s="119">
        <v>27.19</v>
      </c>
      <c r="AL12" s="119">
        <f t="shared" si="0"/>
        <v>11179.32</v>
      </c>
    </row>
    <row r="13" spans="1:38" ht="44.25" customHeight="1">
      <c r="A13" s="235" t="s">
        <v>11</v>
      </c>
      <c r="B13" s="236">
        <f>SUM(B4:B12)</f>
        <v>1</v>
      </c>
      <c r="C13" s="237">
        <f aca="true" t="shared" si="1" ref="C13:AK13">SUM(C4:C12)</f>
        <v>180.15</v>
      </c>
      <c r="D13" s="237">
        <f t="shared" si="1"/>
        <v>3.5</v>
      </c>
      <c r="E13" s="237">
        <f t="shared" si="1"/>
        <v>1.88</v>
      </c>
      <c r="F13" s="237">
        <f t="shared" si="1"/>
        <v>0.49</v>
      </c>
      <c r="G13" s="237">
        <f t="shared" si="1"/>
        <v>1591.26</v>
      </c>
      <c r="H13" s="237">
        <f t="shared" si="1"/>
        <v>42195.36000000001</v>
      </c>
      <c r="I13" s="237">
        <f t="shared" si="1"/>
        <v>686.83</v>
      </c>
      <c r="J13" s="237">
        <f t="shared" si="1"/>
        <v>10732.48</v>
      </c>
      <c r="K13" s="237">
        <f t="shared" si="1"/>
        <v>558.5500000000001</v>
      </c>
      <c r="L13" s="237">
        <f t="shared" si="1"/>
        <v>99.73</v>
      </c>
      <c r="M13" s="237">
        <f t="shared" si="1"/>
        <v>2103.85</v>
      </c>
      <c r="N13" s="237">
        <f t="shared" si="1"/>
        <v>0.44</v>
      </c>
      <c r="O13" s="237">
        <f t="shared" si="1"/>
        <v>109.07</v>
      </c>
      <c r="P13" s="237">
        <f t="shared" si="1"/>
        <v>1.09</v>
      </c>
      <c r="Q13" s="237">
        <f t="shared" si="1"/>
        <v>0.46</v>
      </c>
      <c r="R13" s="237">
        <f t="shared" si="1"/>
        <v>170.88</v>
      </c>
      <c r="S13" s="237">
        <f t="shared" si="1"/>
        <v>17.02</v>
      </c>
      <c r="T13" s="237">
        <f t="shared" si="1"/>
        <v>0.49</v>
      </c>
      <c r="U13" s="237">
        <f t="shared" si="1"/>
        <v>11925.189999999999</v>
      </c>
      <c r="V13" s="237">
        <f t="shared" si="1"/>
        <v>79.11</v>
      </c>
      <c r="W13" s="237">
        <f t="shared" si="1"/>
        <v>9.71</v>
      </c>
      <c r="X13" s="237">
        <f t="shared" si="1"/>
        <v>7338.68</v>
      </c>
      <c r="Y13" s="237">
        <f t="shared" si="1"/>
        <v>762.67</v>
      </c>
      <c r="Z13" s="237">
        <f t="shared" si="1"/>
        <v>212.55999999999997</v>
      </c>
      <c r="AA13" s="237">
        <f t="shared" si="1"/>
        <v>0.1</v>
      </c>
      <c r="AB13" s="237">
        <f t="shared" si="1"/>
        <v>4059.89</v>
      </c>
      <c r="AC13" s="237">
        <f t="shared" si="1"/>
        <v>2.82</v>
      </c>
      <c r="AD13" s="237">
        <f t="shared" si="1"/>
        <v>121.27</v>
      </c>
      <c r="AE13" s="237">
        <f t="shared" si="1"/>
        <v>7933.119999999999</v>
      </c>
      <c r="AF13" s="237">
        <f t="shared" si="1"/>
        <v>3.58</v>
      </c>
      <c r="AG13" s="237">
        <f t="shared" si="1"/>
        <v>100.11</v>
      </c>
      <c r="AH13" s="237">
        <f t="shared" si="1"/>
        <v>5538.66</v>
      </c>
      <c r="AI13" s="237">
        <f t="shared" si="1"/>
        <v>1.4</v>
      </c>
      <c r="AJ13" s="237">
        <f t="shared" si="1"/>
        <v>3.98</v>
      </c>
      <c r="AK13" s="237">
        <f t="shared" si="1"/>
        <v>59.400000000000006</v>
      </c>
      <c r="AL13" s="237">
        <f t="shared" si="0"/>
        <v>96606.78</v>
      </c>
    </row>
  </sheetData>
  <sheetProtection/>
  <mergeCells count="3">
    <mergeCell ref="A1:A2"/>
    <mergeCell ref="AL1:AL2"/>
    <mergeCell ref="B1:AK1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paperSize="9" scale="65" r:id="rId2"/>
  <headerFooter>
    <oddHeader>&amp;L&amp;G&amp;C&amp;"Verdana,Negrita"DISTRIBUCION NACIONAL DE CEPAJES TINTOS 
DE VIDES PARA VINIFICACION (has)&amp;R&amp;"Verdana,Normal"CUADRO N° 7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Caceres Torres</dc:creator>
  <cp:keywords/>
  <dc:description/>
  <cp:lastModifiedBy>Jeanete Franco Navarrete</cp:lastModifiedBy>
  <cp:lastPrinted>2014-07-18T13:45:59Z</cp:lastPrinted>
  <dcterms:created xsi:type="dcterms:W3CDTF">2011-09-01T19:59:48Z</dcterms:created>
  <dcterms:modified xsi:type="dcterms:W3CDTF">2014-08-04T15:21:31Z</dcterms:modified>
  <cp:category/>
  <cp:version/>
  <cp:contentType/>
  <cp:contentStatus/>
</cp:coreProperties>
</file>